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bk website\banhtrungthu 2024\7. bibica 2024\"/>
    </mc:Choice>
  </mc:AlternateContent>
  <xr:revisionPtr revIDLastSave="0" documentId="13_ncr:1_{150ED3EC-9C55-42AB-9F0A-86C2F49C9312}" xr6:coauthVersionLast="47" xr6:coauthVersionMax="47" xr10:uidLastSave="{00000000-0000-0000-0000-000000000000}"/>
  <bookViews>
    <workbookView xWindow="-108" yWindow="-108" windowWidth="23256" windowHeight="12720" tabRatio="191" xr2:uid="{00000000-000D-0000-FFFF-FFFF00000000}"/>
  </bookViews>
  <sheets>
    <sheet name="Đơn Đặt Hàng" sheetId="2" r:id="rId1"/>
    <sheet name="Phiếu Giao Hàng" sheetId="5" r:id="rId2"/>
  </sheets>
  <definedNames>
    <definedName name="_xlnm._FilterDatabase" localSheetId="0" hidden="1">'Đơn Đặt Hàng'!$F$12:$G$100</definedName>
    <definedName name="_xlnm._FilterDatabase" localSheetId="1" hidden="1">'Phiếu Giao Hàng'!$A$17:$G$97</definedName>
    <definedName name="_xlnm.Print_Area" localSheetId="0">'Đơn Đặt Hàng'!$A$1:$G$108</definedName>
    <definedName name="_xlnm.Print_Area" localSheetId="1">'Phiếu Giao Hàng'!$A$1:$G$114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5" l="1"/>
  <c r="G20" i="5"/>
  <c r="F21" i="5"/>
  <c r="G21" i="5" s="1"/>
  <c r="F22" i="5"/>
  <c r="G22" i="5" s="1"/>
  <c r="F23" i="5"/>
  <c r="G23" i="5" s="1"/>
  <c r="F24" i="5"/>
  <c r="G24" i="5"/>
  <c r="F25" i="5"/>
  <c r="G25" i="5" s="1"/>
  <c r="F26" i="5"/>
  <c r="G26" i="5" s="1"/>
  <c r="F27" i="5"/>
  <c r="G27" i="5" s="1"/>
  <c r="F28" i="5"/>
  <c r="G28" i="5"/>
  <c r="F29" i="5"/>
  <c r="G29" i="5"/>
  <c r="F30" i="5"/>
  <c r="G30" i="5" s="1"/>
  <c r="F31" i="5"/>
  <c r="G31" i="5" s="1"/>
  <c r="F32" i="5"/>
  <c r="G32" i="5" s="1"/>
  <c r="F33" i="5"/>
  <c r="G33" i="5"/>
  <c r="F34" i="5"/>
  <c r="G34" i="5" s="1"/>
  <c r="F35" i="5"/>
  <c r="G35" i="5" s="1"/>
  <c r="F36" i="5"/>
  <c r="G36" i="5" s="1"/>
  <c r="F38" i="5"/>
  <c r="G38" i="5"/>
  <c r="F39" i="5"/>
  <c r="G39" i="5" s="1"/>
  <c r="F40" i="5"/>
  <c r="G40" i="5"/>
  <c r="F41" i="5"/>
  <c r="G41" i="5" s="1"/>
  <c r="F42" i="5"/>
  <c r="G42" i="5" s="1"/>
  <c r="F43" i="5"/>
  <c r="G43" i="5" s="1"/>
  <c r="F44" i="5"/>
  <c r="G44" i="5"/>
  <c r="F45" i="5"/>
  <c r="G45" i="5" s="1"/>
  <c r="F46" i="5"/>
  <c r="G46" i="5" s="1"/>
  <c r="F47" i="5"/>
  <c r="G47" i="5" s="1"/>
  <c r="F49" i="5"/>
  <c r="G49" i="5"/>
  <c r="F50" i="5"/>
  <c r="G50" i="5"/>
  <c r="F51" i="5"/>
  <c r="G51" i="5" s="1"/>
  <c r="F52" i="5"/>
  <c r="G52" i="5" s="1"/>
  <c r="F53" i="5"/>
  <c r="G53" i="5"/>
  <c r="F54" i="5"/>
  <c r="G54" i="5"/>
  <c r="F55" i="5"/>
  <c r="G55" i="5" s="1"/>
  <c r="F56" i="5"/>
  <c r="G56" i="5" s="1"/>
  <c r="F57" i="5"/>
  <c r="G57" i="5" s="1"/>
  <c r="F58" i="5"/>
  <c r="G58" i="5"/>
  <c r="F59" i="5"/>
  <c r="G59" i="5" s="1"/>
  <c r="F60" i="5"/>
  <c r="G60" i="5" s="1"/>
  <c r="F61" i="5"/>
  <c r="G61" i="5" s="1"/>
  <c r="F62" i="5"/>
  <c r="G62" i="5"/>
  <c r="F63" i="5"/>
  <c r="G63" i="5" s="1"/>
  <c r="F64" i="5"/>
  <c r="G64" i="5"/>
  <c r="F65" i="5"/>
  <c r="G65" i="5" s="1"/>
  <c r="F66" i="5"/>
  <c r="G66" i="5" s="1"/>
  <c r="F67" i="5"/>
  <c r="G67" i="5" s="1"/>
  <c r="F68" i="5"/>
  <c r="G68" i="5"/>
  <c r="F69" i="5"/>
  <c r="G69" i="5" s="1"/>
  <c r="F70" i="5"/>
  <c r="G70" i="5" s="1"/>
  <c r="F71" i="5"/>
  <c r="G71" i="5" s="1"/>
  <c r="F72" i="5"/>
  <c r="G72" i="5"/>
  <c r="F74" i="5"/>
  <c r="G74" i="5"/>
  <c r="F75" i="5"/>
  <c r="G75" i="5" s="1"/>
  <c r="F76" i="5"/>
  <c r="G76" i="5" s="1"/>
  <c r="F77" i="5"/>
  <c r="G77" i="5"/>
  <c r="F78" i="5"/>
  <c r="G78" i="5"/>
  <c r="F79" i="5"/>
  <c r="G79" i="5" s="1"/>
  <c r="F80" i="5"/>
  <c r="G80" i="5" s="1"/>
  <c r="F81" i="5"/>
  <c r="G81" i="5" s="1"/>
  <c r="F82" i="5"/>
  <c r="G82" i="5"/>
  <c r="F83" i="5"/>
  <c r="G83" i="5" s="1"/>
  <c r="F84" i="5"/>
  <c r="G84" i="5" s="1"/>
  <c r="F85" i="5"/>
  <c r="G85" i="5" s="1"/>
  <c r="F86" i="5"/>
  <c r="G86" i="5"/>
  <c r="F87" i="5"/>
  <c r="G87" i="5" s="1"/>
  <c r="F88" i="5"/>
  <c r="G88" i="5"/>
  <c r="F89" i="5"/>
  <c r="G89" i="5" s="1"/>
  <c r="F91" i="5"/>
  <c r="G91" i="5" s="1"/>
  <c r="F92" i="5"/>
  <c r="G92" i="5"/>
  <c r="F93" i="5"/>
  <c r="G93" i="5"/>
  <c r="F94" i="5"/>
  <c r="G94" i="5" s="1"/>
  <c r="G87" i="2"/>
  <c r="G88" i="2"/>
  <c r="G8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34" i="2"/>
  <c r="G35" i="2"/>
  <c r="G36" i="2"/>
  <c r="G37" i="2"/>
  <c r="G38" i="2"/>
  <c r="G39" i="2"/>
  <c r="G40" i="2"/>
  <c r="G41" i="2"/>
  <c r="G42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C15" i="5"/>
  <c r="G33" i="2"/>
  <c r="G44" i="2"/>
  <c r="G69" i="2"/>
  <c r="G86" i="2"/>
  <c r="C14" i="5"/>
  <c r="C13" i="5"/>
  <c r="C12" i="5"/>
  <c r="C10" i="5"/>
  <c r="C11" i="5"/>
  <c r="G14" i="2"/>
  <c r="F90" i="2"/>
  <c r="F19" i="5"/>
  <c r="G19" i="5" s="1"/>
  <c r="G96" i="5"/>
  <c r="F95" i="5" l="1"/>
  <c r="G90" i="2"/>
  <c r="G92" i="2" s="1"/>
  <c r="G95" i="5"/>
  <c r="G97" i="5" s="1"/>
</calcChain>
</file>

<file path=xl/sharedStrings.xml><?xml version="1.0" encoding="utf-8"?>
<sst xmlns="http://schemas.openxmlformats.org/spreadsheetml/2006/main" count="571" uniqueCount="157">
  <si>
    <t>Chiết khấu</t>
  </si>
  <si>
    <t>Tổng</t>
  </si>
  <si>
    <t>Số tiền trả</t>
  </si>
  <si>
    <t>(Ký tên, đóng dấu)</t>
  </si>
  <si>
    <t>(Bảng giá trên đã bao gồm VAT)</t>
  </si>
  <si>
    <t>MÃ BÁNH</t>
  </si>
  <si>
    <t>DÒNG SẢN PHẨM</t>
  </si>
  <si>
    <t>GIÁ BÁN</t>
  </si>
  <si>
    <t>SỐ LƯỢNG</t>
  </si>
  <si>
    <t>THÀNH TIỀN</t>
  </si>
  <si>
    <t>TRỌNG LƯỢNG</t>
  </si>
  <si>
    <t>BÁNH TRĂNG VÀNG THƯỢNG HẠNG</t>
  </si>
  <si>
    <t>800g</t>
  </si>
  <si>
    <t>(2 trứng)</t>
  </si>
  <si>
    <t>210g</t>
  </si>
  <si>
    <t>(1 trứng)</t>
  </si>
  <si>
    <t>150g</t>
  </si>
  <si>
    <t>GÀ QUAY JAMBON</t>
  </si>
  <si>
    <t>THẬP CẨM LẠP XƯỞNG</t>
  </si>
  <si>
    <t>CỐM DỪA</t>
  </si>
  <si>
    <t>ĐẬU XANH</t>
  </si>
  <si>
    <t>SỮA DỪA</t>
  </si>
  <si>
    <t>KHOAI MÔN</t>
  </si>
  <si>
    <t>ĐẬU ĐỎ</t>
  </si>
  <si>
    <t>230g</t>
  </si>
  <si>
    <t>180g</t>
  </si>
  <si>
    <t>DẺO ĐẬU XANH</t>
  </si>
  <si>
    <t>DẺO SỮA DỪA</t>
  </si>
  <si>
    <t xml:space="preserve">Khách Hàng: </t>
  </si>
  <si>
    <t xml:space="preserve">Địa Chỉ: </t>
  </si>
  <si>
    <t xml:space="preserve">Người Liên Hệ: </t>
  </si>
  <si>
    <t xml:space="preserve">Điện Thoại: </t>
  </si>
  <si>
    <t xml:space="preserve">Ngày Giao: </t>
  </si>
  <si>
    <t xml:space="preserve">Địa Chỉ Giao Hàng: </t>
  </si>
  <si>
    <t>THÔNG TIN XUẤT HOÁ ĐƠN</t>
  </si>
  <si>
    <t>GHI CHÚ</t>
  </si>
  <si>
    <t>ĐẠI DIỆN BÁN HÀNG</t>
  </si>
  <si>
    <t>ĐẠI DIỆN MUA HÀNG</t>
  </si>
  <si>
    <t xml:space="preserve">NV Phụ Trách: </t>
  </si>
  <si>
    <t xml:space="preserve">Nhân Viên Phụ Trách Đơn Hàng: </t>
  </si>
  <si>
    <t xml:space="preserve">Tên Công Ty: </t>
  </si>
  <si>
    <t xml:space="preserve">Mã Số Thuế: </t>
  </si>
  <si>
    <t xml:space="preserve">Email: </t>
  </si>
  <si>
    <t>Địa chỉ: 116/46 Bình Lợi, Phường 13, Quận Bình Thạnh, TP.HCM</t>
  </si>
  <si>
    <t>ĐƠN ĐẶT HÀNG BÁNH TRUNG THU BIBICA</t>
  </si>
  <si>
    <t>NHÀ PHÂN PHỐI BÁNH TRUNG THU BIBICA</t>
  </si>
  <si>
    <t>Tel : 0919 593 159 - 0962 192 913</t>
  </si>
  <si>
    <t>DN</t>
  </si>
  <si>
    <t>PQ</t>
  </si>
  <si>
    <t>TUN</t>
  </si>
  <si>
    <t>MN</t>
  </si>
  <si>
    <t>PN</t>
  </si>
  <si>
    <t>TNC</t>
  </si>
  <si>
    <t>TNS</t>
  </si>
  <si>
    <t>KNH</t>
  </si>
  <si>
    <t>KNV</t>
  </si>
  <si>
    <t>NYD</t>
  </si>
  <si>
    <t>NYX</t>
  </si>
  <si>
    <t>NYV</t>
  </si>
  <si>
    <t>NAN</t>
  </si>
  <si>
    <t>NUN</t>
  </si>
  <si>
    <t>AHN</t>
  </si>
  <si>
    <t>TAN</t>
  </si>
  <si>
    <t>DNS</t>
  </si>
  <si>
    <t>DNK</t>
  </si>
  <si>
    <t>BÁNH NƯỚNG 2 TRỨNG 250G - 210G</t>
  </si>
  <si>
    <t>BI</t>
  </si>
  <si>
    <t>8BV</t>
  </si>
  <si>
    <t>3E</t>
  </si>
  <si>
    <t>4E</t>
  </si>
  <si>
    <t>6E</t>
  </si>
  <si>
    <t>7E</t>
  </si>
  <si>
    <t>8DR</t>
  </si>
  <si>
    <t>GÀ QUAY VI CÁ</t>
  </si>
  <si>
    <t>HẠT SEN HẠT DƯA</t>
  </si>
  <si>
    <t>BÒ SỐT VANG</t>
  </si>
  <si>
    <t>JAMBON BÁT BỬU</t>
  </si>
  <si>
    <t>DỪA SẦU RIÊNG</t>
  </si>
  <si>
    <t>250g</t>
  </si>
  <si>
    <t>BÁNH NƯỚNG 180G - 150G</t>
  </si>
  <si>
    <t>6DR</t>
  </si>
  <si>
    <t>4M</t>
  </si>
  <si>
    <t>4BV</t>
  </si>
  <si>
    <t>4DN</t>
  </si>
  <si>
    <t>4DD</t>
  </si>
  <si>
    <t>3DR</t>
  </si>
  <si>
    <t>8X</t>
  </si>
  <si>
    <t>3DN</t>
  </si>
  <si>
    <t>3DS</t>
  </si>
  <si>
    <t>3DD</t>
  </si>
  <si>
    <t>3CD</t>
  </si>
  <si>
    <t>38V</t>
  </si>
  <si>
    <t>BÁNH DẺO 230G - 180G - 150G</t>
  </si>
  <si>
    <t>GÀ QUAY MẬT ONG</t>
  </si>
  <si>
    <t>DƯỠNG NHAN</t>
  </si>
  <si>
    <t>LAVA PHOMAI HẠT SEN HẠT CHIA</t>
  </si>
  <si>
    <t>DỨA HẠT SEN</t>
  </si>
  <si>
    <t>IFD</t>
  </si>
  <si>
    <t>6FD</t>
  </si>
  <si>
    <t>66D</t>
  </si>
  <si>
    <t>68D</t>
  </si>
  <si>
    <t>5RD</t>
  </si>
  <si>
    <t>5DSD</t>
  </si>
  <si>
    <t>5OD</t>
  </si>
  <si>
    <t>58D</t>
  </si>
  <si>
    <t>51D</t>
  </si>
  <si>
    <t>57D</t>
  </si>
  <si>
    <t>54D</t>
  </si>
  <si>
    <t>3NSD</t>
  </si>
  <si>
    <t>3DDD</t>
  </si>
  <si>
    <t>3DSD</t>
  </si>
  <si>
    <t>9SD</t>
  </si>
  <si>
    <t>44A</t>
  </si>
  <si>
    <t>40A</t>
  </si>
  <si>
    <t>35A</t>
  </si>
  <si>
    <t>30A</t>
  </si>
  <si>
    <t>DẺO HẠT SEN - HẠT DƯA</t>
  </si>
  <si>
    <t>DẺO ĐẬU XANH HƯƠNG CỐM</t>
  </si>
  <si>
    <t>DẺO DỪA SẦU RIÊNG</t>
  </si>
  <si>
    <t>DẺO DỨA HẠT SEN</t>
  </si>
  <si>
    <t>DẺO ĐẬU XANH - GẤC</t>
  </si>
  <si>
    <t>DẺO THẬP CẨM LẠP XƯỞNG</t>
  </si>
  <si>
    <t>DẺO ĐẬU XANH NGŨ SẮC (Jelly)</t>
  </si>
  <si>
    <t>DẺO ĐẬU ĐỎ</t>
  </si>
  <si>
    <t>(0 trứng)</t>
  </si>
  <si>
    <t>BÁNH NƯỚNG DINH DƯỠNG</t>
  </si>
  <si>
    <t>ĐẬU XANH - GẤC</t>
  </si>
  <si>
    <t>HẠT SEN - TRÀ XANH</t>
  </si>
  <si>
    <t>ĐẾ NGUYỆT
(Hộp 8 bánh)</t>
  </si>
  <si>
    <t>PHÚ QUÝ ĐOÀN VIÊN
(Hộp 8 bánh)</t>
  </si>
  <si>
    <t>MINH NGUYỆT
(Hộp 7 bánh + 1 trà)</t>
  </si>
  <si>
    <t>THƯỞNG NGUYỆT
(Hộp 6 bánh)</t>
  </si>
  <si>
    <t>PHÚC NGUYỆT
(Hộp 4 bánh + trà)</t>
  </si>
  <si>
    <t>THU NGUYỆT HOA CÚC
(Hộp 4 bánh)</t>
  </si>
  <si>
    <t>THU NGUYỆT HOA SEN
(Hộp 4 bánh)</t>
  </si>
  <si>
    <t>KIM NGUYỆT TÙNG HẠC
(Hộp 6 bánh)</t>
  </si>
  <si>
    <t>KIM NGUYỆT TRĂNG VÀNG
(Hộp 6 bánh)</t>
  </si>
  <si>
    <t>NHƯ Ý ĐOÀN VIÊN - ĐỎ
(Hộp 4 bánh)</t>
  </si>
  <si>
    <t>NHƯ Ý ĐOÀN VIÊN - XANH
(Hộp 4 bánh)</t>
  </si>
  <si>
    <t>NHƯ Ý ĐOÀN VIÊN - VÀNG
(Hộp 4 bánh)</t>
  </si>
  <si>
    <t>NHẬT NGUYỆT
(Hộp 6 bánh)</t>
  </si>
  <si>
    <t>NHƯ NGUYỆT
(Hộp 6 bánh)</t>
  </si>
  <si>
    <t>ÁNH NGUYỆT
(Hộp 6 bánh)</t>
  </si>
  <si>
    <t>THANH NGUYỆT
(Hộp 4 bánh)</t>
  </si>
  <si>
    <t>DẠ NGUYỆT SẮC THU
(Hộp 6 bánh)</t>
  </si>
  <si>
    <t>DẠ NGUYỆT KHỔNG TƯỚC
(Hộp 6 bánh)</t>
  </si>
  <si>
    <t>960g</t>
  </si>
  <si>
    <t>720g</t>
  </si>
  <si>
    <t>560g</t>
  </si>
  <si>
    <t>1000g</t>
  </si>
  <si>
    <t>480g</t>
  </si>
  <si>
    <t>600g</t>
  </si>
  <si>
    <t>HỘP BIBICA CAO CẤP</t>
  </si>
  <si>
    <t>Website: www.banhtrungthubibica.vn</t>
  </si>
  <si>
    <t>Email: banhbibica@gmail.com</t>
  </si>
  <si>
    <t>PHIẾU GIAO HÀNG BÁNH TRUNG THU BIBICA</t>
  </si>
  <si>
    <t>Tel : 0919 593 159 - 0908 003 880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</si>
</sst>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_(* #,##0_);_(* \(#,##0\);_(* &quot;-&quot;??_);_(@_)"/>
    <numFmt numFmtId="166" formatCode="_-* #,##0\ _₫_-;\-* #,##0\ _₫_-;_-* &quot;-&quot;??\ _₫_-;_-@_-"/>
  </numFmts>
  <fonts count="36" x14ac:knownFonts="1">
    <font>
      <sz val="10"/>
      <color theme="1"/>
      <name val="Tahoma"/>
      <family val="2"/>
      <charset val="163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Tahoma"/>
      <family val="2"/>
      <charset val="163"/>
    </font>
    <font>
      <sz val="11"/>
      <color theme="1"/>
      <name val="Arial"/>
      <family val="2"/>
    </font>
    <font>
      <u/>
      <sz val="10"/>
      <color theme="10"/>
      <name val="Tahoma"/>
      <family val="2"/>
      <charset val="163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3"/>
      <color rgb="FFFF0000"/>
      <name val="Arial"/>
      <family val="2"/>
    </font>
    <font>
      <i/>
      <sz val="10"/>
      <name val="Arial"/>
      <family val="2"/>
    </font>
    <font>
      <sz val="8"/>
      <name val="Tahoma"/>
      <family val="2"/>
      <charset val="163"/>
    </font>
    <font>
      <b/>
      <sz val="18"/>
      <color rgb="FFFF0000"/>
      <name val="Arial"/>
      <family val="2"/>
    </font>
    <font>
      <sz val="10"/>
      <name val="Arial"/>
      <family val="2"/>
      <charset val="163"/>
    </font>
    <font>
      <sz val="10"/>
      <color rgb="FF3E3E3E"/>
      <name val="Arial"/>
      <family val="2"/>
    </font>
    <font>
      <sz val="10"/>
      <name val="Tahoma"/>
      <family val="2"/>
      <charset val="163"/>
    </font>
    <font>
      <b/>
      <i/>
      <sz val="11"/>
      <color theme="1"/>
      <name val="Arial"/>
      <family val="2"/>
      <charset val="163"/>
    </font>
    <font>
      <b/>
      <i/>
      <sz val="10"/>
      <color theme="1"/>
      <name val="Arial"/>
      <family val="2"/>
      <charset val="163"/>
    </font>
    <font>
      <b/>
      <sz val="12"/>
      <color rgb="FFFF0000"/>
      <name val="Arial"/>
      <family val="2"/>
      <charset val="163"/>
    </font>
    <font>
      <b/>
      <sz val="11"/>
      <name val="Arial"/>
      <family val="2"/>
      <charset val="163"/>
    </font>
    <font>
      <b/>
      <sz val="10"/>
      <name val="Arial"/>
      <family val="2"/>
      <charset val="163"/>
    </font>
    <font>
      <sz val="11"/>
      <name val="Arial"/>
      <family val="2"/>
      <charset val="163"/>
    </font>
    <font>
      <sz val="10"/>
      <color rgb="FF3E3E3E"/>
      <name val="Arial"/>
      <family val="2"/>
      <charset val="163"/>
    </font>
    <font>
      <b/>
      <sz val="13"/>
      <color rgb="FFFF0000"/>
      <name val="Arial"/>
      <family val="2"/>
      <charset val="163"/>
    </font>
    <font>
      <b/>
      <sz val="10"/>
      <color rgb="FFFF0000"/>
      <name val="Arial"/>
      <family val="2"/>
      <charset val="163"/>
    </font>
    <font>
      <b/>
      <sz val="10"/>
      <color theme="1"/>
      <name val="Arial"/>
      <family val="2"/>
      <charset val="163"/>
    </font>
    <font>
      <sz val="10"/>
      <color theme="1"/>
      <name val="Arial"/>
      <family val="2"/>
      <charset val="163"/>
    </font>
    <font>
      <b/>
      <sz val="18"/>
      <color rgb="FFFF0000"/>
      <name val="Arial"/>
      <family val="2"/>
      <charset val="163"/>
    </font>
    <font>
      <b/>
      <sz val="12"/>
      <color theme="1"/>
      <name val="Arial"/>
      <family val="2"/>
      <charset val="163"/>
    </font>
    <font>
      <b/>
      <sz val="12"/>
      <name val="Arial"/>
      <family val="2"/>
      <charset val="163"/>
    </font>
    <font>
      <sz val="12"/>
      <name val="Arial"/>
      <family val="2"/>
      <charset val="163"/>
    </font>
    <font>
      <sz val="12"/>
      <color theme="1"/>
      <name val="Arial"/>
      <family val="2"/>
      <charset val="16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24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2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87">
    <xf numFmtId="0" fontId="0" fillId="0" borderId="0" xfId="0"/>
    <xf numFmtId="0" fontId="10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3" fillId="2" borderId="0" xfId="4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4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0" fillId="3" borderId="0" xfId="0" applyFont="1" applyFill="1"/>
    <xf numFmtId="0" fontId="10" fillId="3" borderId="0" xfId="0" applyFont="1" applyFill="1" applyAlignment="1">
      <alignment horizontal="center" vertical="center"/>
    </xf>
    <xf numFmtId="0" fontId="1" fillId="3" borderId="0" xfId="0" applyFont="1" applyFill="1"/>
    <xf numFmtId="0" fontId="10" fillId="3" borderId="0" xfId="0" applyFont="1" applyFill="1" applyAlignment="1">
      <alignment horizontal="center"/>
    </xf>
    <xf numFmtId="0" fontId="11" fillId="3" borderId="0" xfId="0" applyFont="1" applyFill="1"/>
    <xf numFmtId="0" fontId="10" fillId="2" borderId="0" xfId="0" applyFont="1" applyFill="1" applyAlignment="1">
      <alignment horizontal="right" vertical="center" wrapText="1"/>
    </xf>
    <xf numFmtId="0" fontId="2" fillId="2" borderId="0" xfId="4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2" fillId="2" borderId="0" xfId="8" applyFont="1" applyFill="1" applyBorder="1" applyAlignment="1" applyProtection="1">
      <alignment horizontal="center" vertical="center" wrapText="1"/>
    </xf>
    <xf numFmtId="49" fontId="12" fillId="2" borderId="8" xfId="1" applyNumberFormat="1" applyFont="1" applyFill="1" applyBorder="1" applyAlignment="1" applyProtection="1">
      <alignment vertical="center" wrapText="1"/>
    </xf>
    <xf numFmtId="166" fontId="12" fillId="2" borderId="9" xfId="1" applyNumberFormat="1" applyFont="1" applyFill="1" applyBorder="1" applyAlignment="1" applyProtection="1">
      <alignment horizontal="center" vertical="center" wrapText="1"/>
    </xf>
    <xf numFmtId="165" fontId="12" fillId="2" borderId="6" xfId="1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4" fillId="2" borderId="0" xfId="0" applyFont="1" applyFill="1" applyAlignment="1">
      <alignment horizontal="center" vertical="center" wrapText="1"/>
    </xf>
    <xf numFmtId="9" fontId="12" fillId="2" borderId="4" xfId="6" applyFont="1" applyFill="1" applyBorder="1" applyAlignment="1" applyProtection="1">
      <alignment horizontal="right" vertical="center" wrapText="1"/>
      <protection locked="0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3" fontId="12" fillId="2" borderId="4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right" vertical="center" wrapText="1"/>
    </xf>
    <xf numFmtId="3" fontId="12" fillId="2" borderId="0" xfId="0" applyNumberFormat="1" applyFont="1" applyFill="1" applyAlignment="1">
      <alignment horizontal="center" vertical="center" wrapText="1"/>
    </xf>
    <xf numFmtId="0" fontId="4" fillId="4" borderId="4" xfId="4" applyFont="1" applyFill="1" applyBorder="1" applyAlignment="1">
      <alignment horizontal="center" vertical="center" wrapText="1"/>
    </xf>
    <xf numFmtId="9" fontId="4" fillId="4" borderId="4" xfId="7" applyFont="1" applyFill="1" applyBorder="1" applyAlignment="1" applyProtection="1">
      <alignment horizontal="center" vertical="center" wrapText="1"/>
    </xf>
    <xf numFmtId="0" fontId="4" fillId="4" borderId="4" xfId="7" applyNumberFormat="1" applyFont="1" applyFill="1" applyBorder="1" applyAlignment="1" applyProtection="1">
      <alignment horizontal="center" vertical="center" wrapText="1"/>
    </xf>
    <xf numFmtId="0" fontId="4" fillId="4" borderId="4" xfId="4" applyFont="1" applyFill="1" applyBorder="1" applyAlignment="1">
      <alignment vertical="center" wrapText="1"/>
    </xf>
    <xf numFmtId="0" fontId="3" fillId="5" borderId="4" xfId="8" applyFill="1" applyBorder="1" applyAlignment="1" applyProtection="1">
      <alignment vertical="center" wrapText="1"/>
    </xf>
    <xf numFmtId="0" fontId="3" fillId="5" borderId="2" xfId="8" applyFill="1" applyBorder="1" applyAlignment="1" applyProtection="1">
      <alignment vertical="center" wrapText="1"/>
    </xf>
    <xf numFmtId="0" fontId="2" fillId="5" borderId="6" xfId="1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1" applyNumberFormat="1" applyFont="1" applyFill="1" applyBorder="1" applyAlignment="1" applyProtection="1">
      <alignment horizontal="center" vertical="center" wrapText="1"/>
    </xf>
    <xf numFmtId="0" fontId="1" fillId="6" borderId="6" xfId="8" applyFont="1" applyFill="1" applyBorder="1" applyAlignment="1" applyProtection="1">
      <alignment horizontal="center" vertical="center" wrapText="1"/>
    </xf>
    <xf numFmtId="0" fontId="1" fillId="6" borderId="1" xfId="8" applyFont="1" applyFill="1" applyBorder="1" applyAlignment="1" applyProtection="1">
      <alignment horizontal="left" vertical="center" wrapText="1"/>
    </xf>
    <xf numFmtId="3" fontId="1" fillId="6" borderId="6" xfId="1" applyNumberFormat="1" applyFont="1" applyFill="1" applyBorder="1" applyAlignment="1" applyProtection="1">
      <alignment horizontal="right" vertical="center" wrapText="1"/>
    </xf>
    <xf numFmtId="0" fontId="2" fillId="6" borderId="6" xfId="1" applyNumberFormat="1" applyFont="1" applyFill="1" applyBorder="1" applyAlignment="1" applyProtection="1">
      <alignment horizontal="center" vertical="center" wrapText="1"/>
      <protection locked="0"/>
    </xf>
    <xf numFmtId="165" fontId="4" fillId="6" borderId="4" xfId="1" applyNumberFormat="1" applyFont="1" applyFill="1" applyBorder="1" applyAlignment="1" applyProtection="1">
      <alignment horizontal="center" vertical="center" wrapText="1"/>
    </xf>
    <xf numFmtId="0" fontId="1" fillId="6" borderId="4" xfId="8" applyFont="1" applyFill="1" applyBorder="1" applyAlignment="1" applyProtection="1">
      <alignment horizontal="center" vertical="center" wrapText="1"/>
    </xf>
    <xf numFmtId="3" fontId="1" fillId="6" borderId="4" xfId="1" applyNumberFormat="1" applyFont="1" applyFill="1" applyBorder="1" applyAlignment="1" applyProtection="1">
      <alignment horizontal="right" vertical="center" wrapText="1"/>
    </xf>
    <xf numFmtId="3" fontId="1" fillId="6" borderId="7" xfId="1" applyNumberFormat="1" applyFont="1" applyFill="1" applyBorder="1" applyAlignment="1" applyProtection="1">
      <alignment horizontal="right" vertical="center" wrapText="1"/>
    </xf>
    <xf numFmtId="0" fontId="1" fillId="6" borderId="7" xfId="8" applyFont="1" applyFill="1" applyBorder="1" applyAlignment="1" applyProtection="1">
      <alignment horizontal="center" vertical="center" wrapText="1"/>
    </xf>
    <xf numFmtId="3" fontId="18" fillId="6" borderId="4" xfId="0" applyNumberFormat="1" applyFont="1" applyFill="1" applyBorder="1" applyAlignment="1">
      <alignment horizontal="right" vertical="center" wrapText="1"/>
    </xf>
    <xf numFmtId="0" fontId="1" fillId="6" borderId="4" xfId="8" applyFont="1" applyFill="1" applyBorder="1" applyAlignment="1" applyProtection="1">
      <alignment horizontal="left" vertical="center" wrapText="1"/>
    </xf>
    <xf numFmtId="0" fontId="1" fillId="6" borderId="8" xfId="8" applyFont="1" applyFill="1" applyBorder="1" applyAlignment="1" applyProtection="1">
      <alignment horizontal="left" vertical="center" wrapText="1"/>
    </xf>
    <xf numFmtId="3" fontId="18" fillId="6" borderId="11" xfId="0" applyNumberFormat="1" applyFont="1" applyFill="1" applyBorder="1" applyAlignment="1">
      <alignment horizontal="right" vertical="center" wrapText="1"/>
    </xf>
    <xf numFmtId="3" fontId="18" fillId="6" borderId="12" xfId="0" applyNumberFormat="1" applyFont="1" applyFill="1" applyBorder="1" applyAlignment="1">
      <alignment horizontal="right" vertical="center" wrapText="1"/>
    </xf>
    <xf numFmtId="165" fontId="1" fillId="6" borderId="6" xfId="1" applyNumberFormat="1" applyFont="1" applyFill="1" applyBorder="1" applyAlignment="1" applyProtection="1">
      <alignment horizontal="right" vertical="center" wrapText="1"/>
    </xf>
    <xf numFmtId="165" fontId="1" fillId="6" borderId="4" xfId="1" applyNumberFormat="1" applyFont="1" applyFill="1" applyBorder="1" applyAlignment="1" applyProtection="1">
      <alignment horizontal="right" vertical="center" wrapText="1"/>
    </xf>
    <xf numFmtId="0" fontId="1" fillId="7" borderId="4" xfId="8" applyFont="1" applyFill="1" applyBorder="1" applyAlignment="1" applyProtection="1">
      <alignment horizontal="center" vertical="center" wrapText="1"/>
    </xf>
    <xf numFmtId="0" fontId="2" fillId="7" borderId="6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4" xfId="1" applyNumberFormat="1" applyFont="1" applyFill="1" applyBorder="1" applyAlignment="1" applyProtection="1">
      <alignment horizontal="center" vertical="center" wrapText="1"/>
    </xf>
    <xf numFmtId="165" fontId="1" fillId="7" borderId="4" xfId="1" applyNumberFormat="1" applyFont="1" applyFill="1" applyBorder="1" applyAlignment="1" applyProtection="1">
      <alignment horizontal="right" vertical="center" wrapText="1"/>
    </xf>
    <xf numFmtId="0" fontId="1" fillId="7" borderId="6" xfId="8" applyFont="1" applyFill="1" applyBorder="1" applyAlignment="1" applyProtection="1">
      <alignment horizontal="center" vertical="center" wrapText="1"/>
    </xf>
    <xf numFmtId="0" fontId="1" fillId="7" borderId="1" xfId="8" applyFont="1" applyFill="1" applyBorder="1" applyAlignment="1" applyProtection="1">
      <alignment horizontal="left" vertical="center" wrapText="1"/>
    </xf>
    <xf numFmtId="0" fontId="1" fillId="7" borderId="7" xfId="8" applyFont="1" applyFill="1" applyBorder="1" applyAlignment="1" applyProtection="1">
      <alignment horizontal="center" vertical="center" wrapText="1"/>
    </xf>
    <xf numFmtId="165" fontId="1" fillId="7" borderId="7" xfId="1" applyNumberFormat="1" applyFont="1" applyFill="1" applyBorder="1" applyAlignment="1" applyProtection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20" fillId="2" borderId="4" xfId="0" applyFont="1" applyFill="1" applyBorder="1" applyAlignment="1">
      <alignment horizontal="right" vertical="center" wrapText="1"/>
    </xf>
    <xf numFmtId="0" fontId="21" fillId="2" borderId="4" xfId="0" applyFont="1" applyFill="1" applyBorder="1" applyAlignment="1">
      <alignment horizontal="right" vertical="center"/>
    </xf>
    <xf numFmtId="0" fontId="16" fillId="2" borderId="0" xfId="5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0" fontId="3" fillId="5" borderId="2" xfId="8" applyFill="1" applyBorder="1" applyAlignment="1" applyProtection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left" vertical="center" wrapText="1"/>
      <protection locked="0"/>
    </xf>
    <xf numFmtId="9" fontId="8" fillId="2" borderId="0" xfId="0" applyNumberFormat="1" applyFont="1" applyFill="1" applyAlignment="1">
      <alignment horizontal="center" vertical="center" wrapText="1"/>
    </xf>
    <xf numFmtId="9" fontId="8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1" fillId="2" borderId="0" xfId="3" applyFont="1" applyFill="1" applyAlignment="1" applyProtection="1">
      <alignment horizontal="center" vertical="center"/>
      <protection locked="0"/>
    </xf>
    <xf numFmtId="0" fontId="19" fillId="2" borderId="0" xfId="3" applyFont="1" applyFill="1" applyAlignment="1" applyProtection="1">
      <alignment horizontal="center" vertical="center"/>
      <protection locked="0"/>
    </xf>
    <xf numFmtId="0" fontId="3" fillId="5" borderId="5" xfId="8" applyFill="1" applyBorder="1" applyAlignment="1" applyProtection="1">
      <alignment horizontal="center" vertical="center" wrapText="1"/>
    </xf>
    <xf numFmtId="0" fontId="3" fillId="5" borderId="3" xfId="8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3" fontId="17" fillId="6" borderId="6" xfId="2" applyNumberFormat="1" applyFont="1" applyFill="1" applyBorder="1" applyAlignment="1" applyProtection="1">
      <alignment horizontal="center" vertical="center" wrapText="1"/>
    </xf>
    <xf numFmtId="3" fontId="17" fillId="6" borderId="4" xfId="2" applyNumberFormat="1" applyFont="1" applyFill="1" applyBorder="1" applyAlignment="1" applyProtection="1">
      <alignment horizontal="center" vertical="center" wrapText="1"/>
    </xf>
    <xf numFmtId="3" fontId="17" fillId="6" borderId="7" xfId="2" applyNumberFormat="1" applyFont="1" applyFill="1" applyBorder="1" applyAlignment="1" applyProtection="1">
      <alignment horizontal="center" vertical="center" wrapText="1"/>
    </xf>
    <xf numFmtId="0" fontId="22" fillId="2" borderId="0" xfId="3" applyFont="1" applyFill="1" applyAlignment="1" applyProtection="1">
      <alignment horizontal="center" vertical="center"/>
      <protection locked="0"/>
    </xf>
    <xf numFmtId="0" fontId="23" fillId="4" borderId="4" xfId="4" applyFont="1" applyFill="1" applyBorder="1" applyAlignment="1">
      <alignment horizontal="center" vertical="center" wrapText="1"/>
    </xf>
    <xf numFmtId="9" fontId="23" fillId="4" borderId="4" xfId="7" applyFont="1" applyFill="1" applyBorder="1" applyAlignment="1" applyProtection="1">
      <alignment horizontal="center" vertical="center" wrapText="1"/>
    </xf>
    <xf numFmtId="0" fontId="23" fillId="4" borderId="4" xfId="7" applyNumberFormat="1" applyFont="1" applyFill="1" applyBorder="1" applyAlignment="1" applyProtection="1">
      <alignment horizontal="center" vertical="center" wrapText="1"/>
    </xf>
    <xf numFmtId="0" fontId="24" fillId="5" borderId="2" xfId="8" applyFont="1" applyFill="1" applyBorder="1" applyAlignment="1" applyProtection="1">
      <alignment horizontal="center" vertical="center" wrapText="1"/>
    </xf>
    <xf numFmtId="0" fontId="24" fillId="5" borderId="6" xfId="7" applyNumberFormat="1" applyFont="1" applyFill="1" applyBorder="1" applyAlignment="1" applyProtection="1">
      <alignment horizontal="center" vertical="center" wrapText="1"/>
    </xf>
    <xf numFmtId="9" fontId="24" fillId="5" borderId="4" xfId="7" applyFont="1" applyFill="1" applyBorder="1" applyAlignment="1" applyProtection="1">
      <alignment horizontal="center" vertical="center" wrapText="1"/>
    </xf>
    <xf numFmtId="0" fontId="17" fillId="6" borderId="6" xfId="8" applyFont="1" applyFill="1" applyBorder="1" applyAlignment="1" applyProtection="1">
      <alignment horizontal="center" vertical="center" wrapText="1"/>
    </xf>
    <xf numFmtId="0" fontId="17" fillId="6" borderId="1" xfId="8" applyFont="1" applyFill="1" applyBorder="1" applyAlignment="1" applyProtection="1">
      <alignment horizontal="left" vertical="center" wrapText="1"/>
    </xf>
    <xf numFmtId="3" fontId="17" fillId="6" borderId="6" xfId="1" applyNumberFormat="1" applyFont="1" applyFill="1" applyBorder="1" applyAlignment="1" applyProtection="1">
      <alignment horizontal="right" vertical="center" wrapText="1"/>
    </xf>
    <xf numFmtId="0" fontId="25" fillId="6" borderId="6" xfId="1" applyNumberFormat="1" applyFont="1" applyFill="1" applyBorder="1" applyAlignment="1" applyProtection="1">
      <alignment horizontal="center" vertical="center" wrapText="1"/>
      <protection locked="0"/>
    </xf>
    <xf numFmtId="165" fontId="23" fillId="6" borderId="4" xfId="1" applyNumberFormat="1" applyFont="1" applyFill="1" applyBorder="1" applyAlignment="1" applyProtection="1">
      <alignment horizontal="center" vertical="center" wrapText="1"/>
    </xf>
    <xf numFmtId="0" fontId="17" fillId="6" borderId="4" xfId="8" applyFont="1" applyFill="1" applyBorder="1" applyAlignment="1" applyProtection="1">
      <alignment horizontal="center" vertical="center" wrapText="1"/>
    </xf>
    <xf numFmtId="3" fontId="17" fillId="6" borderId="4" xfId="1" applyNumberFormat="1" applyFont="1" applyFill="1" applyBorder="1" applyAlignment="1" applyProtection="1">
      <alignment horizontal="right" vertical="center" wrapText="1"/>
    </xf>
    <xf numFmtId="3" fontId="17" fillId="6" borderId="7" xfId="1" applyNumberFormat="1" applyFont="1" applyFill="1" applyBorder="1" applyAlignment="1" applyProtection="1">
      <alignment horizontal="right" vertical="center" wrapText="1"/>
    </xf>
    <xf numFmtId="0" fontId="17" fillId="6" borderId="7" xfId="8" applyFont="1" applyFill="1" applyBorder="1" applyAlignment="1" applyProtection="1">
      <alignment horizontal="center" vertical="center" wrapText="1"/>
    </xf>
    <xf numFmtId="0" fontId="25" fillId="5" borderId="6" xfId="1" applyNumberFormat="1" applyFont="1" applyFill="1" applyBorder="1" applyAlignment="1" applyProtection="1">
      <alignment horizontal="center" vertical="center" wrapText="1"/>
      <protection locked="0"/>
    </xf>
    <xf numFmtId="165" fontId="23" fillId="5" borderId="4" xfId="1" applyNumberFormat="1" applyFont="1" applyFill="1" applyBorder="1" applyAlignment="1" applyProtection="1">
      <alignment horizontal="center" vertical="center" wrapText="1"/>
    </xf>
    <xf numFmtId="0" fontId="17" fillId="7" borderId="4" xfId="8" applyFont="1" applyFill="1" applyBorder="1" applyAlignment="1" applyProtection="1">
      <alignment horizontal="center" vertical="center" wrapText="1"/>
    </xf>
    <xf numFmtId="0" fontId="17" fillId="7" borderId="1" xfId="8" applyFont="1" applyFill="1" applyBorder="1" applyAlignment="1" applyProtection="1">
      <alignment horizontal="left" vertical="center" wrapText="1"/>
    </xf>
    <xf numFmtId="3" fontId="26" fillId="7" borderId="4" xfId="0" applyNumberFormat="1" applyFont="1" applyFill="1" applyBorder="1" applyAlignment="1">
      <alignment horizontal="right" vertical="center" wrapText="1"/>
    </xf>
    <xf numFmtId="0" fontId="25" fillId="7" borderId="6" xfId="1" applyNumberFormat="1" applyFont="1" applyFill="1" applyBorder="1" applyAlignment="1" applyProtection="1">
      <alignment horizontal="center" vertical="center" wrapText="1"/>
      <protection locked="0"/>
    </xf>
    <xf numFmtId="165" fontId="23" fillId="7" borderId="4" xfId="1" applyNumberFormat="1" applyFont="1" applyFill="1" applyBorder="1" applyAlignment="1" applyProtection="1">
      <alignment horizontal="center" vertical="center" wrapText="1"/>
    </xf>
    <xf numFmtId="0" fontId="17" fillId="7" borderId="4" xfId="8" applyFont="1" applyFill="1" applyBorder="1" applyAlignment="1" applyProtection="1">
      <alignment horizontal="left" vertical="center" wrapText="1"/>
    </xf>
    <xf numFmtId="0" fontId="17" fillId="7" borderId="6" xfId="8" applyFont="1" applyFill="1" applyBorder="1" applyAlignment="1" applyProtection="1">
      <alignment horizontal="center" vertical="center" wrapText="1"/>
    </xf>
    <xf numFmtId="0" fontId="17" fillId="7" borderId="8" xfId="8" applyFont="1" applyFill="1" applyBorder="1" applyAlignment="1" applyProtection="1">
      <alignment horizontal="left" vertical="center" wrapText="1"/>
    </xf>
    <xf numFmtId="3" fontId="26" fillId="7" borderId="11" xfId="0" applyNumberFormat="1" applyFont="1" applyFill="1" applyBorder="1" applyAlignment="1">
      <alignment horizontal="right" vertical="center" wrapText="1"/>
    </xf>
    <xf numFmtId="3" fontId="26" fillId="7" borderId="12" xfId="0" applyNumberFormat="1" applyFont="1" applyFill="1" applyBorder="1" applyAlignment="1">
      <alignment horizontal="right" vertical="center" wrapText="1"/>
    </xf>
    <xf numFmtId="0" fontId="24" fillId="5" borderId="5" xfId="8" applyFont="1" applyFill="1" applyBorder="1" applyAlignment="1" applyProtection="1">
      <alignment horizontal="center" vertical="center" wrapText="1"/>
    </xf>
    <xf numFmtId="165" fontId="17" fillId="6" borderId="4" xfId="1" applyNumberFormat="1" applyFont="1" applyFill="1" applyBorder="1" applyAlignment="1" applyProtection="1">
      <alignment horizontal="right" vertical="center" wrapText="1"/>
    </xf>
    <xf numFmtId="165" fontId="17" fillId="6" borderId="7" xfId="1" applyNumberFormat="1" applyFont="1" applyFill="1" applyBorder="1" applyAlignment="1" applyProtection="1">
      <alignment horizontal="right" vertical="center" wrapText="1"/>
    </xf>
    <xf numFmtId="0" fontId="24" fillId="5" borderId="3" xfId="8" applyFont="1" applyFill="1" applyBorder="1" applyAlignment="1" applyProtection="1">
      <alignment horizontal="center" vertical="center" wrapText="1"/>
    </xf>
    <xf numFmtId="165" fontId="17" fillId="7" borderId="6" xfId="1" applyNumberFormat="1" applyFont="1" applyFill="1" applyBorder="1" applyAlignment="1" applyProtection="1">
      <alignment horizontal="right" vertical="center" wrapText="1"/>
    </xf>
    <xf numFmtId="165" fontId="17" fillId="6" borderId="6" xfId="1" applyNumberFormat="1" applyFont="1" applyFill="1" applyBorder="1" applyAlignment="1" applyProtection="1">
      <alignment horizontal="right" vertical="center" wrapText="1"/>
    </xf>
    <xf numFmtId="0" fontId="17" fillId="6" borderId="4" xfId="8" applyFont="1" applyFill="1" applyBorder="1" applyAlignment="1" applyProtection="1">
      <alignment horizontal="left" vertical="center" wrapText="1"/>
    </xf>
    <xf numFmtId="0" fontId="17" fillId="2" borderId="1" xfId="8" applyFont="1" applyFill="1" applyBorder="1" applyAlignment="1" applyProtection="1">
      <alignment horizontal="center" vertical="center" wrapText="1"/>
    </xf>
    <xf numFmtId="0" fontId="17" fillId="2" borderId="2" xfId="8" applyFont="1" applyFill="1" applyBorder="1" applyAlignment="1" applyProtection="1">
      <alignment horizontal="center" vertical="center" wrapText="1"/>
    </xf>
    <xf numFmtId="49" fontId="27" fillId="2" borderId="2" xfId="1" applyNumberFormat="1" applyFont="1" applyFill="1" applyBorder="1" applyAlignment="1" applyProtection="1">
      <alignment vertical="center" wrapText="1"/>
    </xf>
    <xf numFmtId="166" fontId="22" fillId="2" borderId="3" xfId="1" applyNumberFormat="1" applyFont="1" applyFill="1" applyBorder="1" applyAlignment="1" applyProtection="1">
      <alignment horizontal="center" vertical="center" wrapText="1"/>
    </xf>
    <xf numFmtId="165" fontId="22" fillId="2" borderId="3" xfId="1" applyNumberFormat="1" applyFont="1" applyFill="1" applyBorder="1" applyAlignment="1" applyProtection="1">
      <alignment horizontal="right" vertical="center" wrapText="1"/>
    </xf>
    <xf numFmtId="0" fontId="24" fillId="2" borderId="1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horizontal="center" vertical="center" wrapText="1"/>
    </xf>
    <xf numFmtId="49" fontId="27" fillId="2" borderId="2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9" fontId="27" fillId="2" borderId="3" xfId="6" applyFont="1" applyFill="1" applyBorder="1" applyAlignment="1" applyProtection="1">
      <alignment horizontal="right" vertical="center" wrapText="1"/>
      <protection locked="0"/>
    </xf>
    <xf numFmtId="0" fontId="29" fillId="2" borderId="1" xfId="0" applyFont="1" applyFill="1" applyBorder="1" applyAlignment="1">
      <alignment vertical="center" wrapText="1"/>
    </xf>
    <xf numFmtId="0" fontId="29" fillId="2" borderId="2" xfId="0" applyFont="1" applyFill="1" applyBorder="1" applyAlignment="1">
      <alignment horizontal="center" vertical="center" wrapText="1"/>
    </xf>
    <xf numFmtId="3" fontId="27" fillId="2" borderId="3" xfId="0" applyNumberFormat="1" applyFont="1" applyFill="1" applyBorder="1" applyAlignment="1">
      <alignment vertical="center" wrapText="1"/>
    </xf>
    <xf numFmtId="0" fontId="27" fillId="2" borderId="0" xfId="0" applyFont="1" applyFill="1" applyAlignment="1">
      <alignment horizontal="center"/>
    </xf>
    <xf numFmtId="0" fontId="30" fillId="3" borderId="0" xfId="0" applyFont="1" applyFill="1"/>
    <xf numFmtId="0" fontId="30" fillId="2" borderId="0" xfId="0" applyFont="1" applyFill="1" applyAlignment="1">
      <alignment horizontal="center" vertical="center"/>
    </xf>
    <xf numFmtId="0" fontId="17" fillId="2" borderId="0" xfId="3" applyFont="1" applyFill="1" applyAlignment="1" applyProtection="1">
      <alignment horizontal="center" vertical="center"/>
      <protection locked="0"/>
    </xf>
    <xf numFmtId="0" fontId="30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3" fontId="24" fillId="2" borderId="0" xfId="0" applyNumberFormat="1" applyFont="1" applyFill="1" applyAlignment="1">
      <alignment horizontal="center" vertical="center" wrapText="1"/>
    </xf>
    <xf numFmtId="0" fontId="30" fillId="2" borderId="0" xfId="0" applyFont="1" applyFill="1" applyAlignment="1">
      <alignment horizontal="left" vertical="center"/>
    </xf>
    <xf numFmtId="0" fontId="31" fillId="2" borderId="0" xfId="5" applyFont="1" applyFill="1" applyAlignment="1">
      <alignment horizontal="center" vertical="center" wrapText="1"/>
    </xf>
    <xf numFmtId="0" fontId="17" fillId="2" borderId="0" xfId="4" applyFont="1" applyFill="1"/>
    <xf numFmtId="0" fontId="30" fillId="2" borderId="0" xfId="0" applyFont="1" applyFill="1" applyAlignment="1">
      <alignment horizontal="right" vertical="center" wrapText="1"/>
    </xf>
    <xf numFmtId="0" fontId="17" fillId="2" borderId="0" xfId="4" applyFont="1" applyFill="1" applyAlignment="1">
      <alignment horizontal="center"/>
    </xf>
    <xf numFmtId="0" fontId="24" fillId="2" borderId="0" xfId="4" applyFont="1" applyFill="1" applyAlignment="1">
      <alignment horizontal="center"/>
    </xf>
    <xf numFmtId="0" fontId="29" fillId="2" borderId="4" xfId="0" applyFont="1" applyFill="1" applyBorder="1" applyAlignment="1">
      <alignment horizontal="right" vertical="center"/>
    </xf>
    <xf numFmtId="0" fontId="28" fillId="2" borderId="4" xfId="0" applyFont="1" applyFill="1" applyBorder="1" applyAlignment="1">
      <alignment horizontal="left" vertical="center" wrapText="1"/>
    </xf>
    <xf numFmtId="0" fontId="29" fillId="3" borderId="0" xfId="0" applyFont="1" applyFill="1"/>
    <xf numFmtId="0" fontId="30" fillId="2" borderId="2" xfId="0" applyFont="1" applyFill="1" applyBorder="1" applyAlignment="1">
      <alignment vertical="center" wrapText="1"/>
    </xf>
    <xf numFmtId="0" fontId="30" fillId="3" borderId="0" xfId="0" applyFont="1" applyFill="1" applyAlignment="1">
      <alignment horizontal="center" vertical="center"/>
    </xf>
    <xf numFmtId="0" fontId="22" fillId="3" borderId="0" xfId="0" applyFont="1" applyFill="1"/>
    <xf numFmtId="0" fontId="17" fillId="3" borderId="0" xfId="0" applyFont="1" applyFill="1"/>
    <xf numFmtId="0" fontId="29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center" vertical="center" wrapText="1"/>
    </xf>
    <xf numFmtId="49" fontId="27" fillId="2" borderId="0" xfId="0" applyNumberFormat="1" applyFont="1" applyFill="1" applyAlignment="1">
      <alignment horizontal="center" vertical="center" wrapText="1"/>
    </xf>
    <xf numFmtId="3" fontId="27" fillId="2" borderId="0" xfId="0" applyNumberFormat="1" applyFont="1" applyFill="1" applyAlignment="1">
      <alignment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right" vertical="center" wrapText="1"/>
    </xf>
    <xf numFmtId="49" fontId="28" fillId="2" borderId="4" xfId="0" applyNumberFormat="1" applyFont="1" applyFill="1" applyBorder="1" applyAlignment="1">
      <alignment horizontal="left" vertical="center" wrapText="1"/>
    </xf>
    <xf numFmtId="49" fontId="29" fillId="2" borderId="4" xfId="0" applyNumberFormat="1" applyFont="1" applyFill="1" applyBorder="1" applyAlignment="1">
      <alignment horizontal="center" vertical="center" wrapText="1"/>
    </xf>
    <xf numFmtId="49" fontId="28" fillId="2" borderId="4" xfId="0" applyNumberFormat="1" applyFont="1" applyFill="1" applyBorder="1" applyAlignment="1">
      <alignment vertical="center" wrapText="1"/>
    </xf>
    <xf numFmtId="0" fontId="29" fillId="2" borderId="0" xfId="0" applyFont="1" applyFill="1" applyAlignment="1">
      <alignment horizontal="left" vertical="center" wrapText="1"/>
    </xf>
    <xf numFmtId="9" fontId="32" fillId="2" borderId="0" xfId="0" applyNumberFormat="1" applyFont="1" applyFill="1" applyAlignment="1">
      <alignment vertical="center" wrapText="1"/>
    </xf>
    <xf numFmtId="0" fontId="33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vertical="center" wrapText="1"/>
    </xf>
    <xf numFmtId="9" fontId="32" fillId="2" borderId="0" xfId="0" applyNumberFormat="1" applyFont="1" applyFill="1" applyAlignment="1">
      <alignment horizontal="center" vertical="center" wrapText="1"/>
    </xf>
    <xf numFmtId="0" fontId="32" fillId="3" borderId="0" xfId="0" applyFont="1" applyFill="1"/>
    <xf numFmtId="0" fontId="34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vertical="center" wrapText="1"/>
    </xf>
    <xf numFmtId="9" fontId="35" fillId="2" borderId="0" xfId="0" applyNumberFormat="1" applyFont="1" applyFill="1" applyAlignment="1">
      <alignment horizontal="center" vertical="center" wrapText="1"/>
    </xf>
    <xf numFmtId="0" fontId="35" fillId="3" borderId="0" xfId="0" applyFont="1" applyFill="1"/>
    <xf numFmtId="0" fontId="17" fillId="2" borderId="0" xfId="0" applyFont="1" applyFill="1" applyAlignment="1">
      <alignment vertical="center" wrapText="1"/>
    </xf>
  </cellXfs>
  <cellStyles count="9">
    <cellStyle name="Comma" xfId="1" builtinId="3"/>
    <cellStyle name="Comma 3 6" xfId="2" xr:uid="{00000000-0005-0000-0000-000001000000}"/>
    <cellStyle name="Hyperlink" xfId="3" builtinId="8"/>
    <cellStyle name="Normal" xfId="0" builtinId="0"/>
    <cellStyle name="Normal 5 2 9" xfId="4" xr:uid="{00000000-0005-0000-0000-000004000000}"/>
    <cellStyle name="Normal_Budget P&amp;L Form" xfId="5" xr:uid="{00000000-0005-0000-0000-000005000000}"/>
    <cellStyle name="Percent" xfId="6" builtinId="5"/>
    <cellStyle name="Percent 3 2 7" xfId="7" xr:uid="{00000000-0005-0000-0000-000007000000}"/>
    <cellStyle name="RowLevel_1 2" xfId="8" xr:uid="{00000000-0005-0000-0000-000008000000}"/>
  </cellStyles>
  <dxfs count="0"/>
  <tableStyles count="0" defaultTableStyle="TableStyleMedium9" defaultPivotStyle="PivotStyleLight16"/>
  <colors>
    <mruColors>
      <color rgb="FFFFE24F"/>
      <color rgb="FFFFFFCC"/>
      <color rgb="FFFFDD33"/>
      <color rgb="FFFFDA21"/>
      <color rgb="FFFFD700"/>
      <color rgb="FFFFF68F"/>
      <color rgb="FFFFEC8B"/>
      <color rgb="FFEEE8AA"/>
      <color rgb="FFEEE8EA"/>
      <color rgb="FFFFD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366" name="Graphics 2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367" name="Graphics 2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368" name="Graphics 2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369" name="Graphics 2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373380</xdr:colOff>
      <xdr:row>0</xdr:row>
      <xdr:rowOff>273116</xdr:rowOff>
    </xdr:from>
    <xdr:to>
      <xdr:col>1</xdr:col>
      <xdr:colOff>849698</xdr:colOff>
      <xdr:row>3</xdr:row>
      <xdr:rowOff>53339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2F18737-A752-4C26-9C38-5152CC78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3380" y="273116"/>
          <a:ext cx="1215458" cy="450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3" name="Graphics 2">
          <a:extLst>
            <a:ext uri="{FF2B5EF4-FFF2-40B4-BE49-F238E27FC236}">
              <a16:creationId xmlns:a16="http://schemas.microsoft.com/office/drawing/2014/main" id="{00000000-0008-0000-0100-00005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4" name="Graphics 2">
          <a:extLst>
            <a:ext uri="{FF2B5EF4-FFF2-40B4-BE49-F238E27FC236}">
              <a16:creationId xmlns:a16="http://schemas.microsoft.com/office/drawing/2014/main" id="{00000000-0008-0000-0100-00005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5" name="Graphics 2">
          <a:extLst>
            <a:ext uri="{FF2B5EF4-FFF2-40B4-BE49-F238E27FC236}">
              <a16:creationId xmlns:a16="http://schemas.microsoft.com/office/drawing/2014/main" id="{00000000-0008-0000-0100-00005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6" name="Graphics 2">
          <a:extLst>
            <a:ext uri="{FF2B5EF4-FFF2-40B4-BE49-F238E27FC236}">
              <a16:creationId xmlns:a16="http://schemas.microsoft.com/office/drawing/2014/main" id="{00000000-0008-0000-0100-00006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7" name="Graphics 2">
          <a:extLst>
            <a:ext uri="{FF2B5EF4-FFF2-40B4-BE49-F238E27FC236}">
              <a16:creationId xmlns:a16="http://schemas.microsoft.com/office/drawing/2014/main" id="{00000000-0008-0000-0100-00006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8" name="Graphics 2">
          <a:extLst>
            <a:ext uri="{FF2B5EF4-FFF2-40B4-BE49-F238E27FC236}">
              <a16:creationId xmlns:a16="http://schemas.microsoft.com/office/drawing/2014/main" id="{00000000-0008-0000-0100-00006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9" name="Graphics 2">
          <a:extLst>
            <a:ext uri="{FF2B5EF4-FFF2-40B4-BE49-F238E27FC236}">
              <a16:creationId xmlns:a16="http://schemas.microsoft.com/office/drawing/2014/main" id="{00000000-0008-0000-0100-00006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60" name="Graphics 2">
          <a:extLst>
            <a:ext uri="{FF2B5EF4-FFF2-40B4-BE49-F238E27FC236}">
              <a16:creationId xmlns:a16="http://schemas.microsoft.com/office/drawing/2014/main" id="{00000000-0008-0000-0100-00006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61" name="Graphics 2">
          <a:extLst>
            <a:ext uri="{FF2B5EF4-FFF2-40B4-BE49-F238E27FC236}">
              <a16:creationId xmlns:a16="http://schemas.microsoft.com/office/drawing/2014/main" id="{00000000-0008-0000-0100-00006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62" name="Graphics 2">
          <a:extLst>
            <a:ext uri="{FF2B5EF4-FFF2-40B4-BE49-F238E27FC236}">
              <a16:creationId xmlns:a16="http://schemas.microsoft.com/office/drawing/2014/main" id="{00000000-0008-0000-0100-00006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63" name="Graphics 2">
          <a:extLst>
            <a:ext uri="{FF2B5EF4-FFF2-40B4-BE49-F238E27FC236}">
              <a16:creationId xmlns:a16="http://schemas.microsoft.com/office/drawing/2014/main" id="{00000000-0008-0000-0100-00006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335280</xdr:colOff>
      <xdr:row>0</xdr:row>
      <xdr:rowOff>266700</xdr:rowOff>
    </xdr:from>
    <xdr:to>
      <xdr:col>1</xdr:col>
      <xdr:colOff>689678</xdr:colOff>
      <xdr:row>3</xdr:row>
      <xdr:rowOff>46923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2E3893BE-D9D3-442B-9AD1-8004B0C44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5280" y="266700"/>
          <a:ext cx="1215458" cy="450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08"/>
  <sheetViews>
    <sheetView tabSelected="1" zoomScaleNormal="100" workbookViewId="0">
      <selection activeCell="B14" sqref="B14"/>
    </sheetView>
  </sheetViews>
  <sheetFormatPr defaultColWidth="9" defaultRowHeight="13.2" x14ac:dyDescent="0.25"/>
  <cols>
    <col min="1" max="1" width="10.77734375" style="8" customWidth="1"/>
    <col min="2" max="2" width="56.33203125" style="8" customWidth="1"/>
    <col min="3" max="3" width="15.44140625" style="8" customWidth="1"/>
    <col min="4" max="4" width="16.88671875" style="8" customWidth="1"/>
    <col min="5" max="5" width="12.109375" style="8" customWidth="1"/>
    <col min="6" max="6" width="9.44140625" style="8" bestFit="1" customWidth="1"/>
    <col min="7" max="7" width="16.5546875" style="8" bestFit="1" customWidth="1"/>
    <col min="8" max="16384" width="9" style="8"/>
  </cols>
  <sheetData>
    <row r="1" spans="1:7" ht="24" customHeight="1" x14ac:dyDescent="0.3">
      <c r="A1" s="85" t="s">
        <v>45</v>
      </c>
      <c r="B1" s="85"/>
      <c r="C1" s="85"/>
      <c r="D1" s="85"/>
      <c r="E1" s="85"/>
      <c r="F1" s="85"/>
      <c r="G1" s="85"/>
    </row>
    <row r="2" spans="1:7" x14ac:dyDescent="0.25">
      <c r="A2" s="86" t="s">
        <v>43</v>
      </c>
      <c r="B2" s="86"/>
      <c r="C2" s="86"/>
      <c r="D2" s="86"/>
      <c r="E2" s="86"/>
      <c r="F2" s="86"/>
      <c r="G2" s="86"/>
    </row>
    <row r="3" spans="1:7" ht="15.6" x14ac:dyDescent="0.25">
      <c r="A3" s="87" t="s">
        <v>46</v>
      </c>
      <c r="B3" s="87"/>
      <c r="C3" s="87"/>
      <c r="D3" s="87"/>
      <c r="E3" s="87"/>
      <c r="F3" s="87"/>
      <c r="G3" s="87"/>
    </row>
    <row r="4" spans="1:7" x14ac:dyDescent="0.25">
      <c r="A4" s="88" t="s">
        <v>154</v>
      </c>
      <c r="B4" s="88"/>
      <c r="C4" s="88"/>
      <c r="D4" s="88"/>
      <c r="E4" s="88"/>
      <c r="F4" s="88"/>
      <c r="G4" s="88"/>
    </row>
    <row r="5" spans="1:7" x14ac:dyDescent="0.25">
      <c r="A5" s="88" t="s">
        <v>153</v>
      </c>
      <c r="B5" s="88"/>
      <c r="C5" s="88"/>
      <c r="D5" s="88"/>
      <c r="E5" s="88"/>
      <c r="F5" s="88"/>
      <c r="G5" s="88"/>
    </row>
    <row r="6" spans="1:7" x14ac:dyDescent="0.25">
      <c r="A6" s="1"/>
      <c r="B6" s="1"/>
      <c r="C6" s="1"/>
      <c r="D6" s="86"/>
      <c r="E6" s="86"/>
      <c r="F6" s="5"/>
      <c r="G6" s="2"/>
    </row>
    <row r="7" spans="1:7" x14ac:dyDescent="0.25">
      <c r="A7" s="1"/>
      <c r="B7" s="1"/>
      <c r="C7" s="1"/>
      <c r="D7" s="3"/>
      <c r="E7" s="3"/>
      <c r="F7" s="5"/>
      <c r="G7" s="2"/>
    </row>
    <row r="8" spans="1:7" ht="24" customHeight="1" x14ac:dyDescent="0.25">
      <c r="A8" s="74" t="s">
        <v>44</v>
      </c>
      <c r="B8" s="74"/>
      <c r="C8" s="74"/>
      <c r="D8" s="74"/>
      <c r="E8" s="74"/>
      <c r="F8" s="74"/>
      <c r="G8" s="74"/>
    </row>
    <row r="9" spans="1:7" ht="16.5" customHeight="1" x14ac:dyDescent="0.25">
      <c r="A9" s="14"/>
      <c r="B9" s="75"/>
      <c r="C9" s="75"/>
      <c r="D9" s="75"/>
      <c r="E9" s="75"/>
      <c r="F9" s="6"/>
      <c r="G9" s="4"/>
    </row>
    <row r="10" spans="1:7" ht="12.75" customHeight="1" x14ac:dyDescent="0.25">
      <c r="A10" s="15"/>
      <c r="B10" s="15"/>
      <c r="C10" s="15"/>
      <c r="D10" s="17"/>
      <c r="E10" s="18"/>
      <c r="F10" s="6"/>
      <c r="G10" s="4"/>
    </row>
    <row r="11" spans="1:7" ht="12.75" customHeight="1" x14ac:dyDescent="0.25">
      <c r="A11" s="7"/>
      <c r="B11" s="7"/>
      <c r="C11" s="7"/>
      <c r="D11" s="7"/>
      <c r="E11" s="13"/>
      <c r="F11" s="6"/>
      <c r="G11" s="4"/>
    </row>
    <row r="12" spans="1:7" s="9" customFormat="1" ht="38.4" customHeight="1" x14ac:dyDescent="0.25">
      <c r="A12" s="39" t="s">
        <v>5</v>
      </c>
      <c r="B12" s="39" t="s">
        <v>6</v>
      </c>
      <c r="C12" s="42"/>
      <c r="D12" s="39" t="s">
        <v>10</v>
      </c>
      <c r="E12" s="40" t="s">
        <v>7</v>
      </c>
      <c r="F12" s="41" t="s">
        <v>8</v>
      </c>
      <c r="G12" s="40" t="s">
        <v>9</v>
      </c>
    </row>
    <row r="13" spans="1:7" s="9" customFormat="1" ht="30" customHeight="1" x14ac:dyDescent="0.25">
      <c r="A13" s="80" t="s">
        <v>152</v>
      </c>
      <c r="B13" s="80"/>
      <c r="C13" s="80"/>
      <c r="D13" s="80"/>
      <c r="E13" s="80"/>
      <c r="F13" s="43"/>
      <c r="G13" s="43"/>
    </row>
    <row r="14" spans="1:7" ht="42.6" customHeight="1" x14ac:dyDescent="0.25">
      <c r="A14" s="47" t="s">
        <v>47</v>
      </c>
      <c r="B14" s="48" t="s">
        <v>128</v>
      </c>
      <c r="C14" s="47"/>
      <c r="D14" s="94" t="s">
        <v>146</v>
      </c>
      <c r="E14" s="49">
        <v>2600000</v>
      </c>
      <c r="F14" s="50"/>
      <c r="G14" s="51">
        <f t="shared" ref="G14:G89" si="0">E14*F14</f>
        <v>0</v>
      </c>
    </row>
    <row r="15" spans="1:7" ht="42.6" customHeight="1" x14ac:dyDescent="0.25">
      <c r="A15" s="47" t="s">
        <v>48</v>
      </c>
      <c r="B15" s="48" t="s">
        <v>129</v>
      </c>
      <c r="C15" s="47"/>
      <c r="D15" s="94" t="s">
        <v>12</v>
      </c>
      <c r="E15" s="49">
        <v>1500000</v>
      </c>
      <c r="F15" s="50"/>
      <c r="G15" s="51">
        <f t="shared" si="0"/>
        <v>0</v>
      </c>
    </row>
    <row r="16" spans="1:7" ht="42.6" customHeight="1" x14ac:dyDescent="0.25">
      <c r="A16" s="47" t="s">
        <v>49</v>
      </c>
      <c r="B16" s="48" t="s">
        <v>131</v>
      </c>
      <c r="C16" s="47"/>
      <c r="D16" s="94" t="s">
        <v>147</v>
      </c>
      <c r="E16" s="49">
        <v>1350000</v>
      </c>
      <c r="F16" s="50"/>
      <c r="G16" s="51">
        <f t="shared" si="0"/>
        <v>0</v>
      </c>
    </row>
    <row r="17" spans="1:9" ht="42.6" customHeight="1" x14ac:dyDescent="0.3">
      <c r="A17" s="47" t="s">
        <v>50</v>
      </c>
      <c r="B17" s="48" t="s">
        <v>130</v>
      </c>
      <c r="C17" s="47"/>
      <c r="D17" s="94" t="s">
        <v>148</v>
      </c>
      <c r="E17" s="49">
        <v>1000000</v>
      </c>
      <c r="F17" s="50"/>
      <c r="G17" s="51">
        <f t="shared" si="0"/>
        <v>0</v>
      </c>
      <c r="I17" s="12"/>
    </row>
    <row r="18" spans="1:9" ht="42.6" customHeight="1" x14ac:dyDescent="0.25">
      <c r="A18" s="47" t="s">
        <v>51</v>
      </c>
      <c r="B18" s="48" t="s">
        <v>132</v>
      </c>
      <c r="C18" s="47"/>
      <c r="D18" s="94" t="s">
        <v>149</v>
      </c>
      <c r="E18" s="49">
        <v>800000</v>
      </c>
      <c r="F18" s="50"/>
      <c r="G18" s="51">
        <f t="shared" si="0"/>
        <v>0</v>
      </c>
    </row>
    <row r="19" spans="1:9" ht="42.6" customHeight="1" x14ac:dyDescent="0.25">
      <c r="A19" s="52" t="s">
        <v>52</v>
      </c>
      <c r="B19" s="48" t="s">
        <v>133</v>
      </c>
      <c r="C19" s="52"/>
      <c r="D19" s="95" t="s">
        <v>12</v>
      </c>
      <c r="E19" s="53">
        <v>580000</v>
      </c>
      <c r="F19" s="50"/>
      <c r="G19" s="51">
        <f t="shared" si="0"/>
        <v>0</v>
      </c>
    </row>
    <row r="20" spans="1:9" ht="42.6" customHeight="1" x14ac:dyDescent="0.25">
      <c r="A20" s="52" t="s">
        <v>53</v>
      </c>
      <c r="B20" s="48" t="s">
        <v>134</v>
      </c>
      <c r="C20" s="52"/>
      <c r="D20" s="95" t="s">
        <v>12</v>
      </c>
      <c r="E20" s="53">
        <v>580000</v>
      </c>
      <c r="F20" s="50"/>
      <c r="G20" s="51">
        <f t="shared" si="0"/>
        <v>0</v>
      </c>
    </row>
    <row r="21" spans="1:9" ht="42.6" customHeight="1" x14ac:dyDescent="0.25">
      <c r="A21" s="52" t="s">
        <v>54</v>
      </c>
      <c r="B21" s="48" t="s">
        <v>135</v>
      </c>
      <c r="C21" s="52"/>
      <c r="D21" s="95" t="s">
        <v>150</v>
      </c>
      <c r="E21" s="53">
        <v>480000</v>
      </c>
      <c r="F21" s="50"/>
      <c r="G21" s="51">
        <f t="shared" si="0"/>
        <v>0</v>
      </c>
    </row>
    <row r="22" spans="1:9" ht="42.6" customHeight="1" x14ac:dyDescent="0.25">
      <c r="A22" s="52" t="s">
        <v>55</v>
      </c>
      <c r="B22" s="48" t="s">
        <v>136</v>
      </c>
      <c r="C22" s="52"/>
      <c r="D22" s="95" t="s">
        <v>150</v>
      </c>
      <c r="E22" s="53">
        <v>480000</v>
      </c>
      <c r="F22" s="50"/>
      <c r="G22" s="51">
        <f t="shared" si="0"/>
        <v>0</v>
      </c>
    </row>
    <row r="23" spans="1:9" ht="42.6" customHeight="1" x14ac:dyDescent="0.25">
      <c r="A23" s="52" t="s">
        <v>56</v>
      </c>
      <c r="B23" s="48" t="s">
        <v>137</v>
      </c>
      <c r="C23" s="52"/>
      <c r="D23" s="95" t="s">
        <v>151</v>
      </c>
      <c r="E23" s="53">
        <v>410000</v>
      </c>
      <c r="F23" s="50"/>
      <c r="G23" s="51">
        <f t="shared" si="0"/>
        <v>0</v>
      </c>
    </row>
    <row r="24" spans="1:9" s="10" customFormat="1" ht="42.6" customHeight="1" x14ac:dyDescent="0.25">
      <c r="A24" s="47" t="s">
        <v>57</v>
      </c>
      <c r="B24" s="48" t="s">
        <v>138</v>
      </c>
      <c r="C24" s="47"/>
      <c r="D24" s="95" t="s">
        <v>151</v>
      </c>
      <c r="E24" s="49">
        <v>410000</v>
      </c>
      <c r="F24" s="50"/>
      <c r="G24" s="51">
        <f t="shared" si="0"/>
        <v>0</v>
      </c>
    </row>
    <row r="25" spans="1:9" ht="42.6" customHeight="1" x14ac:dyDescent="0.25">
      <c r="A25" s="52" t="s">
        <v>58</v>
      </c>
      <c r="B25" s="48" t="s">
        <v>139</v>
      </c>
      <c r="C25" s="52"/>
      <c r="D25" s="95" t="s">
        <v>151</v>
      </c>
      <c r="E25" s="54">
        <v>410000</v>
      </c>
      <c r="F25" s="50"/>
      <c r="G25" s="51">
        <f t="shared" si="0"/>
        <v>0</v>
      </c>
    </row>
    <row r="26" spans="1:9" ht="42.6" customHeight="1" x14ac:dyDescent="0.25">
      <c r="A26" s="55" t="s">
        <v>59</v>
      </c>
      <c r="B26" s="48" t="s">
        <v>140</v>
      </c>
      <c r="C26" s="55"/>
      <c r="D26" s="96" t="s">
        <v>150</v>
      </c>
      <c r="E26" s="54">
        <v>480000</v>
      </c>
      <c r="F26" s="50"/>
      <c r="G26" s="51">
        <f t="shared" si="0"/>
        <v>0</v>
      </c>
    </row>
    <row r="27" spans="1:9" ht="42.6" customHeight="1" x14ac:dyDescent="0.25">
      <c r="A27" s="55" t="s">
        <v>60</v>
      </c>
      <c r="B27" s="48" t="s">
        <v>141</v>
      </c>
      <c r="C27" s="55"/>
      <c r="D27" s="96" t="s">
        <v>150</v>
      </c>
      <c r="E27" s="54">
        <v>380000</v>
      </c>
      <c r="F27" s="50"/>
      <c r="G27" s="51">
        <f t="shared" si="0"/>
        <v>0</v>
      </c>
    </row>
    <row r="28" spans="1:9" ht="42.6" customHeight="1" x14ac:dyDescent="0.25">
      <c r="A28" s="55" t="s">
        <v>61</v>
      </c>
      <c r="B28" s="48" t="s">
        <v>142</v>
      </c>
      <c r="C28" s="55"/>
      <c r="D28" s="96" t="s">
        <v>150</v>
      </c>
      <c r="E28" s="54">
        <v>380000</v>
      </c>
      <c r="F28" s="50"/>
      <c r="G28" s="51">
        <f t="shared" si="0"/>
        <v>0</v>
      </c>
    </row>
    <row r="29" spans="1:9" ht="42.6" customHeight="1" x14ac:dyDescent="0.25">
      <c r="A29" s="55" t="s">
        <v>62</v>
      </c>
      <c r="B29" s="48" t="s">
        <v>143</v>
      </c>
      <c r="C29" s="55"/>
      <c r="D29" s="96" t="s">
        <v>151</v>
      </c>
      <c r="E29" s="54">
        <v>420000</v>
      </c>
      <c r="F29" s="50"/>
      <c r="G29" s="51">
        <f t="shared" si="0"/>
        <v>0</v>
      </c>
    </row>
    <row r="30" spans="1:9" ht="42.6" customHeight="1" x14ac:dyDescent="0.25">
      <c r="A30" s="55" t="s">
        <v>63</v>
      </c>
      <c r="B30" s="48" t="s">
        <v>144</v>
      </c>
      <c r="C30" s="55"/>
      <c r="D30" s="96" t="s">
        <v>150</v>
      </c>
      <c r="E30" s="54">
        <v>550000</v>
      </c>
      <c r="F30" s="50"/>
      <c r="G30" s="51">
        <f t="shared" si="0"/>
        <v>0</v>
      </c>
    </row>
    <row r="31" spans="1:9" ht="42.6" customHeight="1" x14ac:dyDescent="0.25">
      <c r="A31" s="52" t="s">
        <v>64</v>
      </c>
      <c r="B31" s="48" t="s">
        <v>145</v>
      </c>
      <c r="C31" s="52"/>
      <c r="D31" s="95" t="s">
        <v>150</v>
      </c>
      <c r="E31" s="53">
        <v>550000</v>
      </c>
      <c r="F31" s="50"/>
      <c r="G31" s="51">
        <f t="shared" si="0"/>
        <v>0</v>
      </c>
    </row>
    <row r="32" spans="1:9" ht="30" customHeight="1" x14ac:dyDescent="0.25">
      <c r="A32" s="80" t="s">
        <v>65</v>
      </c>
      <c r="B32" s="80"/>
      <c r="C32" s="80"/>
      <c r="D32" s="80"/>
      <c r="E32" s="80"/>
      <c r="F32" s="44"/>
      <c r="G32" s="46"/>
    </row>
    <row r="33" spans="1:7" ht="19.8" customHeight="1" x14ac:dyDescent="0.25">
      <c r="A33" s="52">
        <v>1</v>
      </c>
      <c r="B33" s="48" t="s">
        <v>73</v>
      </c>
      <c r="C33" s="52" t="s">
        <v>13</v>
      </c>
      <c r="D33" s="52" t="s">
        <v>78</v>
      </c>
      <c r="E33" s="56">
        <v>148000</v>
      </c>
      <c r="F33" s="50"/>
      <c r="G33" s="51">
        <f t="shared" si="0"/>
        <v>0</v>
      </c>
    </row>
    <row r="34" spans="1:7" ht="19.8" customHeight="1" x14ac:dyDescent="0.25">
      <c r="A34" s="52">
        <v>4</v>
      </c>
      <c r="B34" s="57" t="s">
        <v>18</v>
      </c>
      <c r="C34" s="52" t="s">
        <v>13</v>
      </c>
      <c r="D34" s="52" t="s">
        <v>78</v>
      </c>
      <c r="E34" s="56">
        <v>125000</v>
      </c>
      <c r="F34" s="50"/>
      <c r="G34" s="51">
        <f t="shared" si="0"/>
        <v>0</v>
      </c>
    </row>
    <row r="35" spans="1:7" ht="19.8" customHeight="1" x14ac:dyDescent="0.25">
      <c r="A35" s="52" t="s">
        <v>66</v>
      </c>
      <c r="B35" s="57" t="s">
        <v>74</v>
      </c>
      <c r="C35" s="52" t="s">
        <v>13</v>
      </c>
      <c r="D35" s="52" t="s">
        <v>78</v>
      </c>
      <c r="E35" s="56">
        <v>112000</v>
      </c>
      <c r="F35" s="50"/>
      <c r="G35" s="51">
        <f t="shared" si="0"/>
        <v>0</v>
      </c>
    </row>
    <row r="36" spans="1:7" ht="19.8" customHeight="1" x14ac:dyDescent="0.25">
      <c r="A36" s="47">
        <v>6</v>
      </c>
      <c r="B36" s="58" t="s">
        <v>20</v>
      </c>
      <c r="C36" s="52" t="s">
        <v>13</v>
      </c>
      <c r="D36" s="52" t="s">
        <v>78</v>
      </c>
      <c r="E36" s="59">
        <v>108000</v>
      </c>
      <c r="F36" s="50"/>
      <c r="G36" s="51">
        <f t="shared" si="0"/>
        <v>0</v>
      </c>
    </row>
    <row r="37" spans="1:7" ht="19.8" customHeight="1" x14ac:dyDescent="0.25">
      <c r="A37" s="52" t="s">
        <v>67</v>
      </c>
      <c r="B37" s="48" t="s">
        <v>75</v>
      </c>
      <c r="C37" s="52" t="s">
        <v>13</v>
      </c>
      <c r="D37" s="47" t="s">
        <v>14</v>
      </c>
      <c r="E37" s="60">
        <v>124000</v>
      </c>
      <c r="F37" s="50"/>
      <c r="G37" s="51">
        <f t="shared" si="0"/>
        <v>0</v>
      </c>
    </row>
    <row r="38" spans="1:7" ht="19.8" customHeight="1" x14ac:dyDescent="0.25">
      <c r="A38" s="52" t="s">
        <v>68</v>
      </c>
      <c r="B38" s="48" t="s">
        <v>76</v>
      </c>
      <c r="C38" s="52" t="s">
        <v>13</v>
      </c>
      <c r="D38" s="47" t="s">
        <v>14</v>
      </c>
      <c r="E38" s="60">
        <v>115000</v>
      </c>
      <c r="F38" s="50"/>
      <c r="G38" s="51">
        <f t="shared" si="0"/>
        <v>0</v>
      </c>
    </row>
    <row r="39" spans="1:7" ht="19.8" customHeight="1" x14ac:dyDescent="0.25">
      <c r="A39" s="52" t="s">
        <v>69</v>
      </c>
      <c r="B39" s="48" t="s">
        <v>18</v>
      </c>
      <c r="C39" s="52" t="s">
        <v>13</v>
      </c>
      <c r="D39" s="47" t="s">
        <v>14</v>
      </c>
      <c r="E39" s="60">
        <v>112000</v>
      </c>
      <c r="F39" s="50"/>
      <c r="G39" s="51">
        <f t="shared" si="0"/>
        <v>0</v>
      </c>
    </row>
    <row r="40" spans="1:7" ht="19.8" customHeight="1" x14ac:dyDescent="0.25">
      <c r="A40" s="52" t="s">
        <v>70</v>
      </c>
      <c r="B40" s="48" t="s">
        <v>20</v>
      </c>
      <c r="C40" s="52" t="s">
        <v>13</v>
      </c>
      <c r="D40" s="47" t="s">
        <v>14</v>
      </c>
      <c r="E40" s="60">
        <v>95000</v>
      </c>
      <c r="F40" s="50"/>
      <c r="G40" s="51">
        <f t="shared" si="0"/>
        <v>0</v>
      </c>
    </row>
    <row r="41" spans="1:7" ht="19.8" customHeight="1" x14ac:dyDescent="0.25">
      <c r="A41" s="52" t="s">
        <v>71</v>
      </c>
      <c r="B41" s="48" t="s">
        <v>21</v>
      </c>
      <c r="C41" s="52" t="s">
        <v>13</v>
      </c>
      <c r="D41" s="47" t="s">
        <v>14</v>
      </c>
      <c r="E41" s="60">
        <v>95000</v>
      </c>
      <c r="F41" s="50"/>
      <c r="G41" s="51">
        <f t="shared" si="0"/>
        <v>0</v>
      </c>
    </row>
    <row r="42" spans="1:7" ht="19.8" customHeight="1" x14ac:dyDescent="0.25">
      <c r="A42" s="55" t="s">
        <v>72</v>
      </c>
      <c r="B42" s="48" t="s">
        <v>77</v>
      </c>
      <c r="C42" s="52" t="s">
        <v>13</v>
      </c>
      <c r="D42" s="47" t="s">
        <v>14</v>
      </c>
      <c r="E42" s="60">
        <v>100000</v>
      </c>
      <c r="F42" s="50"/>
      <c r="G42" s="51">
        <f t="shared" si="0"/>
        <v>0</v>
      </c>
    </row>
    <row r="43" spans="1:7" ht="30" customHeight="1" x14ac:dyDescent="0.25">
      <c r="A43" s="89" t="s">
        <v>79</v>
      </c>
      <c r="B43" s="89"/>
      <c r="C43" s="89"/>
      <c r="D43" s="89"/>
      <c r="E43" s="89"/>
      <c r="F43" s="43"/>
      <c r="G43" s="46"/>
    </row>
    <row r="44" spans="1:7" ht="19.8" customHeight="1" x14ac:dyDescent="0.25">
      <c r="A44" s="63">
        <v>63</v>
      </c>
      <c r="B44" s="68" t="s">
        <v>76</v>
      </c>
      <c r="C44" s="63" t="s">
        <v>15</v>
      </c>
      <c r="D44" s="67" t="s">
        <v>25</v>
      </c>
      <c r="E44" s="66">
        <v>81000</v>
      </c>
      <c r="F44" s="64"/>
      <c r="G44" s="65">
        <f t="shared" si="0"/>
        <v>0</v>
      </c>
    </row>
    <row r="45" spans="1:7" ht="19.8" customHeight="1" x14ac:dyDescent="0.25">
      <c r="A45" s="63">
        <v>64</v>
      </c>
      <c r="B45" s="68" t="s">
        <v>18</v>
      </c>
      <c r="C45" s="63" t="s">
        <v>15</v>
      </c>
      <c r="D45" s="67" t="s">
        <v>25</v>
      </c>
      <c r="E45" s="66">
        <v>78000</v>
      </c>
      <c r="F45" s="64"/>
      <c r="G45" s="65">
        <f t="shared" si="0"/>
        <v>0</v>
      </c>
    </row>
    <row r="46" spans="1:7" ht="19.8" customHeight="1" x14ac:dyDescent="0.25">
      <c r="A46" s="63">
        <v>66</v>
      </c>
      <c r="B46" s="68" t="s">
        <v>20</v>
      </c>
      <c r="C46" s="63" t="s">
        <v>15</v>
      </c>
      <c r="D46" s="67" t="s">
        <v>25</v>
      </c>
      <c r="E46" s="66">
        <v>66000</v>
      </c>
      <c r="F46" s="64"/>
      <c r="G46" s="65">
        <f t="shared" si="0"/>
        <v>0</v>
      </c>
    </row>
    <row r="47" spans="1:7" ht="19.8" customHeight="1" x14ac:dyDescent="0.25">
      <c r="A47" s="63" t="s">
        <v>80</v>
      </c>
      <c r="B47" s="68" t="s">
        <v>77</v>
      </c>
      <c r="C47" s="63" t="s">
        <v>15</v>
      </c>
      <c r="D47" s="67" t="s">
        <v>25</v>
      </c>
      <c r="E47" s="66">
        <v>72000</v>
      </c>
      <c r="F47" s="64"/>
      <c r="G47" s="65">
        <f t="shared" si="0"/>
        <v>0</v>
      </c>
    </row>
    <row r="48" spans="1:7" ht="19.8" customHeight="1" x14ac:dyDescent="0.25">
      <c r="A48" s="63">
        <v>42</v>
      </c>
      <c r="B48" s="68" t="s">
        <v>17</v>
      </c>
      <c r="C48" s="63" t="s">
        <v>15</v>
      </c>
      <c r="D48" s="67" t="s">
        <v>16</v>
      </c>
      <c r="E48" s="66">
        <v>76000</v>
      </c>
      <c r="F48" s="64"/>
      <c r="G48" s="65">
        <f t="shared" si="0"/>
        <v>0</v>
      </c>
    </row>
    <row r="49" spans="1:7" ht="19.8" customHeight="1" x14ac:dyDescent="0.25">
      <c r="A49" s="63">
        <v>43</v>
      </c>
      <c r="B49" s="68" t="s">
        <v>76</v>
      </c>
      <c r="C49" s="63" t="s">
        <v>15</v>
      </c>
      <c r="D49" s="67" t="s">
        <v>16</v>
      </c>
      <c r="E49" s="66">
        <v>76000</v>
      </c>
      <c r="F49" s="64"/>
      <c r="G49" s="65">
        <f t="shared" si="0"/>
        <v>0</v>
      </c>
    </row>
    <row r="50" spans="1:7" ht="19.8" customHeight="1" x14ac:dyDescent="0.25">
      <c r="A50" s="63">
        <v>44</v>
      </c>
      <c r="B50" s="68" t="s">
        <v>18</v>
      </c>
      <c r="C50" s="63" t="s">
        <v>15</v>
      </c>
      <c r="D50" s="67" t="s">
        <v>16</v>
      </c>
      <c r="E50" s="66">
        <v>72000</v>
      </c>
      <c r="F50" s="64"/>
      <c r="G50" s="65">
        <f t="shared" si="0"/>
        <v>0</v>
      </c>
    </row>
    <row r="51" spans="1:7" ht="19.8" customHeight="1" x14ac:dyDescent="0.25">
      <c r="A51" s="63" t="s">
        <v>81</v>
      </c>
      <c r="B51" s="68" t="s">
        <v>93</v>
      </c>
      <c r="C51" s="63" t="s">
        <v>15</v>
      </c>
      <c r="D51" s="67" t="s">
        <v>16</v>
      </c>
      <c r="E51" s="66">
        <v>76000</v>
      </c>
      <c r="F51" s="64"/>
      <c r="G51" s="65">
        <f t="shared" si="0"/>
        <v>0</v>
      </c>
    </row>
    <row r="52" spans="1:7" ht="19.8" customHeight="1" x14ac:dyDescent="0.25">
      <c r="A52" s="63" t="s">
        <v>82</v>
      </c>
      <c r="B52" s="68" t="s">
        <v>75</v>
      </c>
      <c r="C52" s="63" t="s">
        <v>15</v>
      </c>
      <c r="D52" s="67" t="s">
        <v>16</v>
      </c>
      <c r="E52" s="66">
        <v>76000</v>
      </c>
      <c r="F52" s="64"/>
      <c r="G52" s="65">
        <f t="shared" si="0"/>
        <v>0</v>
      </c>
    </row>
    <row r="53" spans="1:7" ht="19.8" customHeight="1" x14ac:dyDescent="0.25">
      <c r="A53" s="63" t="s">
        <v>83</v>
      </c>
      <c r="B53" s="68" t="s">
        <v>94</v>
      </c>
      <c r="C53" s="63" t="s">
        <v>15</v>
      </c>
      <c r="D53" s="67" t="s">
        <v>16</v>
      </c>
      <c r="E53" s="66">
        <v>70000</v>
      </c>
      <c r="F53" s="64"/>
      <c r="G53" s="65">
        <f t="shared" si="0"/>
        <v>0</v>
      </c>
    </row>
    <row r="54" spans="1:7" ht="19.8" customHeight="1" x14ac:dyDescent="0.25">
      <c r="A54" s="63">
        <v>46</v>
      </c>
      <c r="B54" s="68" t="s">
        <v>20</v>
      </c>
      <c r="C54" s="63" t="s">
        <v>15</v>
      </c>
      <c r="D54" s="67" t="s">
        <v>16</v>
      </c>
      <c r="E54" s="66">
        <v>62000</v>
      </c>
      <c r="F54" s="64"/>
      <c r="G54" s="65">
        <f t="shared" si="0"/>
        <v>0</v>
      </c>
    </row>
    <row r="55" spans="1:7" ht="19.8" customHeight="1" x14ac:dyDescent="0.25">
      <c r="A55" s="63">
        <v>47</v>
      </c>
      <c r="B55" s="68" t="s">
        <v>21</v>
      </c>
      <c r="C55" s="63" t="s">
        <v>15</v>
      </c>
      <c r="D55" s="67" t="s">
        <v>16</v>
      </c>
      <c r="E55" s="66">
        <v>62000</v>
      </c>
      <c r="F55" s="64"/>
      <c r="G55" s="65">
        <f t="shared" si="0"/>
        <v>0</v>
      </c>
    </row>
    <row r="56" spans="1:7" ht="19.8" customHeight="1" x14ac:dyDescent="0.25">
      <c r="A56" s="63" t="s">
        <v>84</v>
      </c>
      <c r="B56" s="68" t="s">
        <v>23</v>
      </c>
      <c r="C56" s="63" t="s">
        <v>15</v>
      </c>
      <c r="D56" s="67" t="s">
        <v>16</v>
      </c>
      <c r="E56" s="66">
        <v>62000</v>
      </c>
      <c r="F56" s="64"/>
      <c r="G56" s="65">
        <f t="shared" si="0"/>
        <v>0</v>
      </c>
    </row>
    <row r="57" spans="1:7" ht="19.8" customHeight="1" x14ac:dyDescent="0.25">
      <c r="A57" s="63">
        <v>49</v>
      </c>
      <c r="B57" s="68" t="s">
        <v>22</v>
      </c>
      <c r="C57" s="63" t="s">
        <v>15</v>
      </c>
      <c r="D57" s="67" t="s">
        <v>16</v>
      </c>
      <c r="E57" s="66">
        <v>62000</v>
      </c>
      <c r="F57" s="64"/>
      <c r="G57" s="65">
        <f t="shared" si="0"/>
        <v>0</v>
      </c>
    </row>
    <row r="58" spans="1:7" ht="19.8" customHeight="1" x14ac:dyDescent="0.25">
      <c r="A58" s="63" t="s">
        <v>85</v>
      </c>
      <c r="B58" s="68" t="s">
        <v>77</v>
      </c>
      <c r="C58" s="63" t="s">
        <v>15</v>
      </c>
      <c r="D58" s="67" t="s">
        <v>16</v>
      </c>
      <c r="E58" s="66">
        <v>65000</v>
      </c>
      <c r="F58" s="64"/>
      <c r="G58" s="65">
        <f t="shared" si="0"/>
        <v>0</v>
      </c>
    </row>
    <row r="59" spans="1:7" ht="19.8" customHeight="1" x14ac:dyDescent="0.25">
      <c r="A59" s="69" t="s">
        <v>86</v>
      </c>
      <c r="B59" s="68" t="s">
        <v>95</v>
      </c>
      <c r="C59" s="63" t="s">
        <v>15</v>
      </c>
      <c r="D59" s="67" t="s">
        <v>16</v>
      </c>
      <c r="E59" s="66">
        <v>60000</v>
      </c>
      <c r="F59" s="64"/>
      <c r="G59" s="65">
        <f t="shared" si="0"/>
        <v>0</v>
      </c>
    </row>
    <row r="60" spans="1:7" ht="19.8" customHeight="1" x14ac:dyDescent="0.25">
      <c r="A60" s="69" t="s">
        <v>87</v>
      </c>
      <c r="B60" s="68" t="s">
        <v>94</v>
      </c>
      <c r="C60" s="63" t="s">
        <v>15</v>
      </c>
      <c r="D60" s="67" t="s">
        <v>16</v>
      </c>
      <c r="E60" s="70">
        <v>65000</v>
      </c>
      <c r="F60" s="64"/>
      <c r="G60" s="65">
        <f t="shared" si="0"/>
        <v>0</v>
      </c>
    </row>
    <row r="61" spans="1:7" ht="19.8" customHeight="1" x14ac:dyDescent="0.25">
      <c r="A61" s="69">
        <v>36</v>
      </c>
      <c r="B61" s="68" t="s">
        <v>20</v>
      </c>
      <c r="C61" s="63" t="s">
        <v>15</v>
      </c>
      <c r="D61" s="67" t="s">
        <v>16</v>
      </c>
      <c r="E61" s="70">
        <v>57000</v>
      </c>
      <c r="F61" s="64"/>
      <c r="G61" s="65">
        <f t="shared" si="0"/>
        <v>0</v>
      </c>
    </row>
    <row r="62" spans="1:7" ht="19.8" customHeight="1" x14ac:dyDescent="0.25">
      <c r="A62" s="69">
        <v>37</v>
      </c>
      <c r="B62" s="68" t="s">
        <v>21</v>
      </c>
      <c r="C62" s="63" t="s">
        <v>15</v>
      </c>
      <c r="D62" s="67" t="s">
        <v>16</v>
      </c>
      <c r="E62" s="70">
        <v>57000</v>
      </c>
      <c r="F62" s="64"/>
      <c r="G62" s="65">
        <f t="shared" si="0"/>
        <v>0</v>
      </c>
    </row>
    <row r="63" spans="1:7" ht="19.8" customHeight="1" x14ac:dyDescent="0.25">
      <c r="A63" s="69" t="s">
        <v>88</v>
      </c>
      <c r="B63" s="68" t="s">
        <v>96</v>
      </c>
      <c r="C63" s="63" t="s">
        <v>15</v>
      </c>
      <c r="D63" s="67" t="s">
        <v>16</v>
      </c>
      <c r="E63" s="70">
        <v>57000</v>
      </c>
      <c r="F63" s="64"/>
      <c r="G63" s="65">
        <f t="shared" si="0"/>
        <v>0</v>
      </c>
    </row>
    <row r="64" spans="1:7" ht="19.8" customHeight="1" x14ac:dyDescent="0.25">
      <c r="A64" s="69" t="s">
        <v>89</v>
      </c>
      <c r="B64" s="68" t="s">
        <v>23</v>
      </c>
      <c r="C64" s="63" t="s">
        <v>15</v>
      </c>
      <c r="D64" s="67" t="s">
        <v>16</v>
      </c>
      <c r="E64" s="70">
        <v>57000</v>
      </c>
      <c r="F64" s="64"/>
      <c r="G64" s="65">
        <f t="shared" si="0"/>
        <v>0</v>
      </c>
    </row>
    <row r="65" spans="1:7" ht="19.8" customHeight="1" x14ac:dyDescent="0.25">
      <c r="A65" s="69" t="s">
        <v>90</v>
      </c>
      <c r="B65" s="68" t="s">
        <v>19</v>
      </c>
      <c r="C65" s="63" t="s">
        <v>15</v>
      </c>
      <c r="D65" s="67" t="s">
        <v>16</v>
      </c>
      <c r="E65" s="70">
        <v>57000</v>
      </c>
      <c r="F65" s="64"/>
      <c r="G65" s="65">
        <f t="shared" si="0"/>
        <v>0</v>
      </c>
    </row>
    <row r="66" spans="1:7" ht="19.8" customHeight="1" x14ac:dyDescent="0.25">
      <c r="A66" s="69" t="s">
        <v>91</v>
      </c>
      <c r="B66" s="68" t="s">
        <v>75</v>
      </c>
      <c r="C66" s="63" t="s">
        <v>15</v>
      </c>
      <c r="D66" s="67" t="s">
        <v>16</v>
      </c>
      <c r="E66" s="70">
        <v>70000</v>
      </c>
      <c r="F66" s="64"/>
      <c r="G66" s="65">
        <f t="shared" si="0"/>
        <v>0</v>
      </c>
    </row>
    <row r="67" spans="1:7" ht="19.8" customHeight="1" x14ac:dyDescent="0.25">
      <c r="A67" s="69">
        <v>34</v>
      </c>
      <c r="B67" s="68" t="s">
        <v>18</v>
      </c>
      <c r="C67" s="63" t="s">
        <v>15</v>
      </c>
      <c r="D67" s="67" t="s">
        <v>16</v>
      </c>
      <c r="E67" s="70">
        <v>68000</v>
      </c>
      <c r="F67" s="64"/>
      <c r="G67" s="65">
        <f t="shared" si="0"/>
        <v>0</v>
      </c>
    </row>
    <row r="68" spans="1:7" ht="30" customHeight="1" x14ac:dyDescent="0.25">
      <c r="A68" s="80" t="s">
        <v>92</v>
      </c>
      <c r="B68" s="80"/>
      <c r="C68" s="80"/>
      <c r="D68" s="80"/>
      <c r="E68" s="90"/>
      <c r="F68" s="45"/>
      <c r="G68" s="46"/>
    </row>
    <row r="69" spans="1:7" ht="19.8" customHeight="1" x14ac:dyDescent="0.25">
      <c r="A69" s="47" t="s">
        <v>97</v>
      </c>
      <c r="B69" s="48" t="s">
        <v>116</v>
      </c>
      <c r="C69" s="47" t="s">
        <v>15</v>
      </c>
      <c r="D69" s="47" t="s">
        <v>24</v>
      </c>
      <c r="E69" s="61">
        <v>79000</v>
      </c>
      <c r="F69" s="50"/>
      <c r="G69" s="51">
        <f t="shared" si="0"/>
        <v>0</v>
      </c>
    </row>
    <row r="70" spans="1:7" ht="19.8" customHeight="1" x14ac:dyDescent="0.25">
      <c r="A70" s="47" t="s">
        <v>98</v>
      </c>
      <c r="B70" s="48" t="s">
        <v>26</v>
      </c>
      <c r="C70" s="47" t="s">
        <v>15</v>
      </c>
      <c r="D70" s="47" t="s">
        <v>24</v>
      </c>
      <c r="E70" s="61">
        <v>79000</v>
      </c>
      <c r="F70" s="50"/>
      <c r="G70" s="51">
        <f t="shared" si="0"/>
        <v>0</v>
      </c>
    </row>
    <row r="71" spans="1:7" ht="19.8" customHeight="1" x14ac:dyDescent="0.25">
      <c r="A71" s="47" t="s">
        <v>99</v>
      </c>
      <c r="B71" s="48" t="s">
        <v>26</v>
      </c>
      <c r="C71" s="47" t="s">
        <v>15</v>
      </c>
      <c r="D71" s="47" t="s">
        <v>25</v>
      </c>
      <c r="E71" s="61">
        <v>63000</v>
      </c>
      <c r="F71" s="50"/>
      <c r="G71" s="51">
        <f t="shared" si="0"/>
        <v>0</v>
      </c>
    </row>
    <row r="72" spans="1:7" ht="19.8" customHeight="1" x14ac:dyDescent="0.25">
      <c r="A72" s="47" t="s">
        <v>100</v>
      </c>
      <c r="B72" s="48" t="s">
        <v>117</v>
      </c>
      <c r="C72" s="47" t="s">
        <v>15</v>
      </c>
      <c r="D72" s="47" t="s">
        <v>25</v>
      </c>
      <c r="E72" s="61">
        <v>63000</v>
      </c>
      <c r="F72" s="50"/>
      <c r="G72" s="51">
        <f t="shared" si="0"/>
        <v>0</v>
      </c>
    </row>
    <row r="73" spans="1:7" ht="19.8" customHeight="1" x14ac:dyDescent="0.25">
      <c r="A73" s="47" t="s">
        <v>101</v>
      </c>
      <c r="B73" s="48" t="s">
        <v>118</v>
      </c>
      <c r="C73" s="47" t="s">
        <v>124</v>
      </c>
      <c r="D73" s="47" t="s">
        <v>25</v>
      </c>
      <c r="E73" s="61">
        <v>58000</v>
      </c>
      <c r="F73" s="50"/>
      <c r="G73" s="51">
        <f t="shared" si="0"/>
        <v>0</v>
      </c>
    </row>
    <row r="74" spans="1:7" ht="19.8" customHeight="1" x14ac:dyDescent="0.25">
      <c r="A74" s="47" t="s">
        <v>102</v>
      </c>
      <c r="B74" s="48" t="s">
        <v>119</v>
      </c>
      <c r="C74" s="47" t="s">
        <v>124</v>
      </c>
      <c r="D74" s="47" t="s">
        <v>25</v>
      </c>
      <c r="E74" s="61">
        <v>56000</v>
      </c>
      <c r="F74" s="50"/>
      <c r="G74" s="51">
        <f t="shared" si="0"/>
        <v>0</v>
      </c>
    </row>
    <row r="75" spans="1:7" ht="19.8" customHeight="1" x14ac:dyDescent="0.25">
      <c r="A75" s="47" t="s">
        <v>103</v>
      </c>
      <c r="B75" s="48" t="s">
        <v>120</v>
      </c>
      <c r="C75" s="47" t="s">
        <v>124</v>
      </c>
      <c r="D75" s="47" t="s">
        <v>25</v>
      </c>
      <c r="E75" s="61">
        <v>55000</v>
      </c>
      <c r="F75" s="50"/>
      <c r="G75" s="51">
        <f t="shared" si="0"/>
        <v>0</v>
      </c>
    </row>
    <row r="76" spans="1:7" ht="19.8" customHeight="1" x14ac:dyDescent="0.25">
      <c r="A76" s="47" t="s">
        <v>104</v>
      </c>
      <c r="B76" s="48" t="s">
        <v>117</v>
      </c>
      <c r="C76" s="47" t="s">
        <v>124</v>
      </c>
      <c r="D76" s="47" t="s">
        <v>25</v>
      </c>
      <c r="E76" s="61">
        <v>55000</v>
      </c>
      <c r="F76" s="50"/>
      <c r="G76" s="51">
        <f t="shared" si="0"/>
        <v>0</v>
      </c>
    </row>
    <row r="77" spans="1:7" ht="19.8" customHeight="1" x14ac:dyDescent="0.25">
      <c r="A77" s="47" t="s">
        <v>105</v>
      </c>
      <c r="B77" s="48" t="s">
        <v>116</v>
      </c>
      <c r="C77" s="47" t="s">
        <v>124</v>
      </c>
      <c r="D77" s="47" t="s">
        <v>25</v>
      </c>
      <c r="E77" s="61">
        <v>56000</v>
      </c>
      <c r="F77" s="50"/>
      <c r="G77" s="51">
        <f t="shared" si="0"/>
        <v>0</v>
      </c>
    </row>
    <row r="78" spans="1:7" ht="19.8" customHeight="1" x14ac:dyDescent="0.25">
      <c r="A78" s="47" t="s">
        <v>106</v>
      </c>
      <c r="B78" s="48" t="s">
        <v>27</v>
      </c>
      <c r="C78" s="47" t="s">
        <v>124</v>
      </c>
      <c r="D78" s="47" t="s">
        <v>25</v>
      </c>
      <c r="E78" s="61">
        <v>56000</v>
      </c>
      <c r="F78" s="50"/>
      <c r="G78" s="51">
        <f t="shared" si="0"/>
        <v>0</v>
      </c>
    </row>
    <row r="79" spans="1:7" ht="19.8" customHeight="1" x14ac:dyDescent="0.25">
      <c r="A79" s="47" t="s">
        <v>107</v>
      </c>
      <c r="B79" s="48" t="s">
        <v>121</v>
      </c>
      <c r="C79" s="47" t="s">
        <v>124</v>
      </c>
      <c r="D79" s="47" t="s">
        <v>25</v>
      </c>
      <c r="E79" s="61">
        <v>60000</v>
      </c>
      <c r="F79" s="50"/>
      <c r="G79" s="51">
        <f t="shared" si="0"/>
        <v>0</v>
      </c>
    </row>
    <row r="80" spans="1:7" ht="19.8" customHeight="1" x14ac:dyDescent="0.25">
      <c r="A80" s="47">
        <v>96</v>
      </c>
      <c r="B80" s="48" t="s">
        <v>26</v>
      </c>
      <c r="C80" s="47" t="s">
        <v>124</v>
      </c>
      <c r="D80" s="47" t="s">
        <v>16</v>
      </c>
      <c r="E80" s="61">
        <v>50000</v>
      </c>
      <c r="F80" s="50"/>
      <c r="G80" s="51">
        <f t="shared" si="0"/>
        <v>0</v>
      </c>
    </row>
    <row r="81" spans="1:10" ht="19.8" customHeight="1" x14ac:dyDescent="0.25">
      <c r="A81" s="47" t="s">
        <v>108</v>
      </c>
      <c r="B81" s="48" t="s">
        <v>122</v>
      </c>
      <c r="C81" s="47" t="s">
        <v>124</v>
      </c>
      <c r="D81" s="47" t="s">
        <v>16</v>
      </c>
      <c r="E81" s="61">
        <v>50000</v>
      </c>
      <c r="F81" s="50"/>
      <c r="G81" s="51">
        <f t="shared" si="0"/>
        <v>0</v>
      </c>
    </row>
    <row r="82" spans="1:10" ht="19.8" customHeight="1" x14ac:dyDescent="0.25">
      <c r="A82" s="47" t="s">
        <v>109</v>
      </c>
      <c r="B82" s="48" t="s">
        <v>123</v>
      </c>
      <c r="C82" s="47" t="s">
        <v>124</v>
      </c>
      <c r="D82" s="47" t="s">
        <v>16</v>
      </c>
      <c r="E82" s="61">
        <v>52000</v>
      </c>
      <c r="F82" s="50"/>
      <c r="G82" s="51">
        <f t="shared" si="0"/>
        <v>0</v>
      </c>
    </row>
    <row r="83" spans="1:10" ht="19.8" customHeight="1" x14ac:dyDescent="0.25">
      <c r="A83" s="47" t="s">
        <v>110</v>
      </c>
      <c r="B83" s="48" t="s">
        <v>119</v>
      </c>
      <c r="C83" s="47" t="s">
        <v>124</v>
      </c>
      <c r="D83" s="47" t="s">
        <v>16</v>
      </c>
      <c r="E83" s="61">
        <v>52000</v>
      </c>
      <c r="F83" s="50"/>
      <c r="G83" s="51">
        <f t="shared" si="0"/>
        <v>0</v>
      </c>
    </row>
    <row r="84" spans="1:10" ht="19.8" customHeight="1" x14ac:dyDescent="0.25">
      <c r="A84" s="47" t="s">
        <v>111</v>
      </c>
      <c r="B84" s="48" t="s">
        <v>116</v>
      </c>
      <c r="C84" s="47" t="s">
        <v>124</v>
      </c>
      <c r="D84" s="47" t="s">
        <v>16</v>
      </c>
      <c r="E84" s="61">
        <v>52000</v>
      </c>
      <c r="F84" s="50"/>
      <c r="G84" s="51">
        <f t="shared" si="0"/>
        <v>0</v>
      </c>
    </row>
    <row r="85" spans="1:10" ht="30" customHeight="1" x14ac:dyDescent="0.25">
      <c r="A85" s="80" t="s">
        <v>125</v>
      </c>
      <c r="B85" s="80"/>
      <c r="C85" s="80"/>
      <c r="D85" s="80"/>
      <c r="E85" s="90"/>
      <c r="F85" s="45"/>
      <c r="G85" s="46"/>
    </row>
    <row r="86" spans="1:10" ht="19.8" customHeight="1" x14ac:dyDescent="0.25">
      <c r="A86" s="47" t="s">
        <v>112</v>
      </c>
      <c r="B86" s="48" t="s">
        <v>18</v>
      </c>
      <c r="C86" s="47" t="s">
        <v>15</v>
      </c>
      <c r="D86" s="47" t="s">
        <v>16</v>
      </c>
      <c r="E86" s="61">
        <v>84000</v>
      </c>
      <c r="F86" s="50"/>
      <c r="G86" s="51">
        <f t="shared" si="0"/>
        <v>0</v>
      </c>
    </row>
    <row r="87" spans="1:10" ht="19.8" customHeight="1" x14ac:dyDescent="0.25">
      <c r="A87" s="47" t="s">
        <v>113</v>
      </c>
      <c r="B87" s="48" t="s">
        <v>126</v>
      </c>
      <c r="C87" s="47" t="s">
        <v>15</v>
      </c>
      <c r="D87" s="47" t="s">
        <v>16</v>
      </c>
      <c r="E87" s="61">
        <v>75000</v>
      </c>
      <c r="F87" s="50"/>
      <c r="G87" s="51">
        <f t="shared" si="0"/>
        <v>0</v>
      </c>
    </row>
    <row r="88" spans="1:10" ht="19.8" customHeight="1" x14ac:dyDescent="0.25">
      <c r="A88" s="52" t="s">
        <v>114</v>
      </c>
      <c r="B88" s="57" t="s">
        <v>127</v>
      </c>
      <c r="C88" s="52" t="s">
        <v>124</v>
      </c>
      <c r="D88" s="47" t="s">
        <v>16</v>
      </c>
      <c r="E88" s="62">
        <v>70000</v>
      </c>
      <c r="F88" s="50"/>
      <c r="G88" s="51">
        <f t="shared" si="0"/>
        <v>0</v>
      </c>
    </row>
    <row r="89" spans="1:10" ht="19.8" customHeight="1" x14ac:dyDescent="0.25">
      <c r="A89" s="47" t="s">
        <v>115</v>
      </c>
      <c r="B89" s="48" t="s">
        <v>126</v>
      </c>
      <c r="C89" s="47" t="s">
        <v>124</v>
      </c>
      <c r="D89" s="47" t="s">
        <v>16</v>
      </c>
      <c r="E89" s="61">
        <v>70000</v>
      </c>
      <c r="F89" s="50"/>
      <c r="G89" s="51">
        <f t="shared" si="0"/>
        <v>0</v>
      </c>
    </row>
    <row r="90" spans="1:10" ht="21.9" customHeight="1" x14ac:dyDescent="0.25">
      <c r="A90" s="19"/>
      <c r="B90" s="19"/>
      <c r="C90" s="19"/>
      <c r="D90" s="19"/>
      <c r="E90" s="20" t="s">
        <v>1</v>
      </c>
      <c r="F90" s="21">
        <f>SUM(F14:F89)</f>
        <v>0</v>
      </c>
      <c r="G90" s="22">
        <f>SUM(G14:G89)</f>
        <v>0</v>
      </c>
    </row>
    <row r="91" spans="1:10" ht="21.9" customHeight="1" x14ac:dyDescent="0.25">
      <c r="A91" s="23"/>
      <c r="B91" s="93"/>
      <c r="C91" s="93"/>
      <c r="D91" s="25"/>
      <c r="E91" s="92" t="s">
        <v>0</v>
      </c>
      <c r="F91" s="92"/>
      <c r="G91" s="26">
        <v>0</v>
      </c>
    </row>
    <row r="92" spans="1:10" ht="21.9" customHeight="1" x14ac:dyDescent="0.25">
      <c r="A92" s="27"/>
      <c r="B92" s="91"/>
      <c r="C92" s="91"/>
      <c r="D92" s="28"/>
      <c r="E92" s="92" t="s">
        <v>2</v>
      </c>
      <c r="F92" s="92"/>
      <c r="G92" s="29">
        <f>G90*(1-G91)</f>
        <v>0</v>
      </c>
    </row>
    <row r="93" spans="1:10" ht="18" customHeight="1" x14ac:dyDescent="0.25">
      <c r="A93" s="28"/>
      <c r="B93" s="77"/>
      <c r="C93" s="77"/>
      <c r="D93" s="24"/>
      <c r="E93" s="79" t="s">
        <v>4</v>
      </c>
      <c r="F93" s="79"/>
      <c r="G93" s="79"/>
      <c r="J93" s="11"/>
    </row>
    <row r="94" spans="1:10" ht="18" customHeight="1" x14ac:dyDescent="0.25">
      <c r="A94" s="30"/>
      <c r="B94" s="78"/>
      <c r="C94" s="78"/>
      <c r="D94" s="82"/>
      <c r="E94" s="82"/>
      <c r="F94" s="82"/>
      <c r="G94" s="82"/>
    </row>
    <row r="95" spans="1:10" ht="18" customHeight="1" x14ac:dyDescent="0.25">
      <c r="A95" s="30"/>
      <c r="B95" s="78"/>
      <c r="C95" s="78"/>
      <c r="D95" s="83"/>
      <c r="E95" s="83"/>
      <c r="F95" s="83"/>
      <c r="G95" s="83"/>
    </row>
    <row r="96" spans="1:10" ht="60" customHeight="1" x14ac:dyDescent="0.25">
      <c r="A96" s="30"/>
      <c r="B96" s="16"/>
      <c r="C96" s="71" t="s">
        <v>28</v>
      </c>
      <c r="D96" s="84"/>
      <c r="E96" s="84"/>
      <c r="F96" s="84"/>
      <c r="G96" s="84"/>
    </row>
    <row r="97" spans="1:7" ht="53.4" customHeight="1" x14ac:dyDescent="0.25">
      <c r="A97" s="30"/>
      <c r="B97" s="16"/>
      <c r="C97" s="71" t="s">
        <v>29</v>
      </c>
      <c r="D97" s="84"/>
      <c r="E97" s="84"/>
      <c r="F97" s="84"/>
      <c r="G97" s="84"/>
    </row>
    <row r="98" spans="1:7" ht="24.6" customHeight="1" x14ac:dyDescent="0.25">
      <c r="A98" s="30"/>
      <c r="B98" s="16"/>
      <c r="C98" s="71" t="s">
        <v>30</v>
      </c>
      <c r="D98" s="84"/>
      <c r="E98" s="84"/>
      <c r="F98" s="84"/>
      <c r="G98" s="84"/>
    </row>
    <row r="99" spans="1:7" ht="24.6" customHeight="1" x14ac:dyDescent="0.25">
      <c r="A99" s="30"/>
      <c r="B99" s="16"/>
      <c r="C99" s="71" t="s">
        <v>31</v>
      </c>
      <c r="D99" s="81"/>
      <c r="E99" s="81"/>
      <c r="F99" s="81"/>
      <c r="G99" s="81"/>
    </row>
    <row r="100" spans="1:7" ht="24.6" customHeight="1" x14ac:dyDescent="0.25">
      <c r="A100" s="30"/>
      <c r="B100" s="16"/>
      <c r="C100" s="71" t="s">
        <v>32</v>
      </c>
      <c r="D100" s="81"/>
      <c r="E100" s="81"/>
      <c r="F100" s="81"/>
      <c r="G100" s="81"/>
    </row>
    <row r="101" spans="1:7" ht="24.6" customHeight="1" x14ac:dyDescent="0.25">
      <c r="A101" s="30"/>
      <c r="B101" s="16"/>
      <c r="C101" s="72" t="s">
        <v>38</v>
      </c>
      <c r="D101" s="81"/>
      <c r="E101" s="81"/>
      <c r="F101" s="81"/>
      <c r="G101" s="81"/>
    </row>
    <row r="102" spans="1:7" ht="18" customHeight="1" x14ac:dyDescent="0.25">
      <c r="A102" s="28"/>
      <c r="B102" s="76"/>
      <c r="C102" s="76"/>
      <c r="D102" s="24"/>
      <c r="E102" s="31"/>
      <c r="F102" s="30"/>
      <c r="G102" s="32"/>
    </row>
    <row r="103" spans="1:7" ht="13.8" x14ac:dyDescent="0.25">
      <c r="A103" s="33"/>
      <c r="B103" s="33"/>
      <c r="C103" s="33"/>
      <c r="D103" s="17"/>
      <c r="E103" s="18"/>
      <c r="F103" s="17"/>
      <c r="G103" s="28"/>
    </row>
    <row r="104" spans="1:7" ht="13.8" x14ac:dyDescent="0.25">
      <c r="A104" s="34"/>
      <c r="B104" s="34"/>
      <c r="C104" s="34"/>
      <c r="D104" s="17"/>
      <c r="E104" s="18"/>
      <c r="F104" s="17"/>
      <c r="G104" s="28"/>
    </row>
    <row r="105" spans="1:7" ht="13.8" x14ac:dyDescent="0.25">
      <c r="A105" s="33"/>
      <c r="B105" s="33"/>
      <c r="C105" s="33"/>
      <c r="D105" s="30"/>
      <c r="E105" s="31"/>
      <c r="F105" s="30"/>
      <c r="G105" s="32"/>
    </row>
    <row r="106" spans="1:7" ht="13.8" x14ac:dyDescent="0.25">
      <c r="A106" s="35"/>
      <c r="B106" s="35"/>
      <c r="C106" s="35"/>
      <c r="D106" s="36"/>
      <c r="E106" s="37"/>
      <c r="F106" s="36"/>
      <c r="G106" s="38"/>
    </row>
    <row r="107" spans="1:7" ht="13.8" x14ac:dyDescent="0.25">
      <c r="A107" s="33"/>
      <c r="B107" s="33"/>
      <c r="C107" s="33"/>
      <c r="D107" s="30"/>
      <c r="E107" s="31"/>
      <c r="F107" s="30"/>
      <c r="G107" s="32"/>
    </row>
    <row r="108" spans="1:7" ht="13.8" x14ac:dyDescent="0.25">
      <c r="A108" s="33"/>
      <c r="B108" s="33"/>
      <c r="C108" s="33"/>
      <c r="D108" s="30"/>
      <c r="E108" s="31"/>
      <c r="F108" s="30"/>
      <c r="G108" s="32"/>
    </row>
  </sheetData>
  <sheetProtection algorithmName="SHA-512" hashValue="rNWDsnkE0jlYCk53uoqRMhevsNJZsDgPNHev3NsxnMx20V0gj8iedxCYXdGiZQZLbIhUETyM/timFF3OJbTCyQ==" saltValue="9V3Pf9S9Ni3CwzPpnWO27w==" spinCount="100000" sheet="1" objects="1" scenarios="1"/>
  <mergeCells count="29">
    <mergeCell ref="D101:G101"/>
    <mergeCell ref="A32:E32"/>
    <mergeCell ref="A43:E43"/>
    <mergeCell ref="A68:E68"/>
    <mergeCell ref="A85:E85"/>
    <mergeCell ref="B92:C92"/>
    <mergeCell ref="E92:F92"/>
    <mergeCell ref="B91:C91"/>
    <mergeCell ref="E91:F91"/>
    <mergeCell ref="A1:G1"/>
    <mergeCell ref="A2:G2"/>
    <mergeCell ref="A3:G3"/>
    <mergeCell ref="A4:G4"/>
    <mergeCell ref="D6:E6"/>
    <mergeCell ref="A5:G5"/>
    <mergeCell ref="A8:G8"/>
    <mergeCell ref="B9:E9"/>
    <mergeCell ref="B102:C102"/>
    <mergeCell ref="B93:C93"/>
    <mergeCell ref="B94:C94"/>
    <mergeCell ref="B95:C95"/>
    <mergeCell ref="E93:G93"/>
    <mergeCell ref="A13:E13"/>
    <mergeCell ref="D99:G99"/>
    <mergeCell ref="D100:G100"/>
    <mergeCell ref="D94:G95"/>
    <mergeCell ref="D96:G96"/>
    <mergeCell ref="D97:G97"/>
    <mergeCell ref="D98:G98"/>
  </mergeCells>
  <phoneticPr fontId="15" type="noConversion"/>
  <hyperlinks>
    <hyperlink ref="A3:G3" location="'Phiếu Giao Hàng'!A1" display="Tel : 0919.83.87.86  -  0917.496.586" xr:uid="{00000000-0004-0000-0000-000000000000}"/>
  </hyperlinks>
  <pageMargins left="0.3" right="0" top="0" bottom="0" header="0" footer="0"/>
  <pageSetup paperSize="9" scale="7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19"/>
  <sheetViews>
    <sheetView zoomScaleNormal="100" workbookViewId="0">
      <selection activeCell="A3" sqref="A3:G3"/>
    </sheetView>
  </sheetViews>
  <sheetFormatPr defaultColWidth="9" defaultRowHeight="13.2" x14ac:dyDescent="0.25"/>
  <cols>
    <col min="1" max="1" width="12.5546875" style="147" customWidth="1"/>
    <col min="2" max="2" width="52.88671875" style="147" customWidth="1"/>
    <col min="3" max="3" width="14.109375" style="147" customWidth="1"/>
    <col min="4" max="4" width="16.21875" style="147" customWidth="1"/>
    <col min="5" max="5" width="11.21875" style="147" customWidth="1"/>
    <col min="6" max="6" width="9.44140625" style="147" bestFit="1" customWidth="1"/>
    <col min="7" max="7" width="16.5546875" style="147" bestFit="1" customWidth="1"/>
    <col min="8" max="16384" width="9" style="147"/>
  </cols>
  <sheetData>
    <row r="1" spans="1:7" s="147" customFormat="1" ht="24" customHeight="1" x14ac:dyDescent="0.3">
      <c r="A1" s="146" t="s">
        <v>45</v>
      </c>
      <c r="B1" s="146"/>
      <c r="C1" s="146"/>
      <c r="D1" s="146"/>
      <c r="E1" s="146"/>
      <c r="F1" s="146"/>
      <c r="G1" s="146"/>
    </row>
    <row r="2" spans="1:7" s="147" customFormat="1" x14ac:dyDescent="0.25">
      <c r="A2" s="148" t="s">
        <v>43</v>
      </c>
      <c r="B2" s="148"/>
      <c r="C2" s="148"/>
      <c r="D2" s="148"/>
      <c r="E2" s="148"/>
      <c r="F2" s="148"/>
      <c r="G2" s="148"/>
    </row>
    <row r="3" spans="1:7" s="147" customFormat="1" ht="15.6" x14ac:dyDescent="0.25">
      <c r="A3" s="97" t="s">
        <v>156</v>
      </c>
      <c r="B3" s="97"/>
      <c r="C3" s="97"/>
      <c r="D3" s="97"/>
      <c r="E3" s="97"/>
      <c r="F3" s="97"/>
      <c r="G3" s="97"/>
    </row>
    <row r="4" spans="1:7" s="147" customFormat="1" x14ac:dyDescent="0.25">
      <c r="A4" s="149" t="s">
        <v>154</v>
      </c>
      <c r="B4" s="149"/>
      <c r="C4" s="149"/>
      <c r="D4" s="149"/>
      <c r="E4" s="149"/>
      <c r="F4" s="149"/>
      <c r="G4" s="149"/>
    </row>
    <row r="5" spans="1:7" s="147" customFormat="1" x14ac:dyDescent="0.25">
      <c r="A5" s="149" t="s">
        <v>153</v>
      </c>
      <c r="B5" s="149"/>
      <c r="C5" s="149"/>
      <c r="D5" s="149"/>
      <c r="E5" s="149"/>
      <c r="F5" s="149"/>
      <c r="G5" s="149"/>
    </row>
    <row r="6" spans="1:7" s="147" customFormat="1" x14ac:dyDescent="0.25">
      <c r="A6" s="150"/>
      <c r="B6" s="150"/>
      <c r="C6" s="150"/>
      <c r="D6" s="148"/>
      <c r="E6" s="148"/>
      <c r="F6" s="151"/>
      <c r="G6" s="152"/>
    </row>
    <row r="7" spans="1:7" s="147" customFormat="1" x14ac:dyDescent="0.25">
      <c r="A7" s="150"/>
      <c r="B7" s="150"/>
      <c r="C7" s="150"/>
      <c r="D7" s="153"/>
      <c r="E7" s="153"/>
      <c r="F7" s="151"/>
      <c r="G7" s="152"/>
    </row>
    <row r="8" spans="1:7" s="147" customFormat="1" ht="24" customHeight="1" x14ac:dyDescent="0.25">
      <c r="A8" s="154" t="s">
        <v>155</v>
      </c>
      <c r="B8" s="154"/>
      <c r="C8" s="154"/>
      <c r="D8" s="154"/>
      <c r="E8" s="154"/>
      <c r="F8" s="154"/>
      <c r="G8" s="154"/>
    </row>
    <row r="9" spans="1:7" s="147" customFormat="1" x14ac:dyDescent="0.25">
      <c r="A9" s="155"/>
      <c r="B9" s="156"/>
      <c r="C9" s="156"/>
      <c r="D9" s="156"/>
      <c r="E9" s="156"/>
      <c r="F9" s="157"/>
      <c r="G9" s="158"/>
    </row>
    <row r="10" spans="1:7" s="161" customFormat="1" ht="60" customHeight="1" x14ac:dyDescent="0.25">
      <c r="A10" s="155"/>
      <c r="B10" s="159" t="s">
        <v>28</v>
      </c>
      <c r="C10" s="160">
        <f>'Đơn Đặt Hàng'!D96</f>
        <v>0</v>
      </c>
      <c r="D10" s="160"/>
      <c r="E10" s="160"/>
      <c r="F10" s="160"/>
      <c r="G10" s="158"/>
    </row>
    <row r="11" spans="1:7" s="161" customFormat="1" ht="60" customHeight="1" x14ac:dyDescent="0.25">
      <c r="A11" s="155"/>
      <c r="B11" s="159" t="s">
        <v>33</v>
      </c>
      <c r="C11" s="160">
        <f>'Đơn Đặt Hàng'!D97</f>
        <v>0</v>
      </c>
      <c r="D11" s="160"/>
      <c r="E11" s="160"/>
      <c r="F11" s="160"/>
      <c r="G11" s="158"/>
    </row>
    <row r="12" spans="1:7" s="161" customFormat="1" ht="25.2" customHeight="1" x14ac:dyDescent="0.25">
      <c r="A12" s="155"/>
      <c r="B12" s="159" t="s">
        <v>30</v>
      </c>
      <c r="C12" s="160">
        <f>'Đơn Đặt Hàng'!D98</f>
        <v>0</v>
      </c>
      <c r="D12" s="160"/>
      <c r="E12" s="160"/>
      <c r="F12" s="160"/>
      <c r="G12" s="158"/>
    </row>
    <row r="13" spans="1:7" s="161" customFormat="1" ht="25.2" customHeight="1" x14ac:dyDescent="0.25">
      <c r="A13" s="155"/>
      <c r="B13" s="159" t="s">
        <v>31</v>
      </c>
      <c r="C13" s="160">
        <f>'Đơn Đặt Hàng'!D99</f>
        <v>0</v>
      </c>
      <c r="D13" s="160"/>
      <c r="E13" s="160"/>
      <c r="F13" s="160"/>
      <c r="G13" s="158"/>
    </row>
    <row r="14" spans="1:7" s="161" customFormat="1" ht="25.2" customHeight="1" x14ac:dyDescent="0.25">
      <c r="A14" s="155"/>
      <c r="B14" s="159" t="s">
        <v>32</v>
      </c>
      <c r="C14" s="160">
        <f>'Đơn Đặt Hàng'!D100</f>
        <v>0</v>
      </c>
      <c r="D14" s="160"/>
      <c r="E14" s="160"/>
      <c r="F14" s="160"/>
      <c r="G14" s="158"/>
    </row>
    <row r="15" spans="1:7" s="161" customFormat="1" ht="25.2" customHeight="1" x14ac:dyDescent="0.25">
      <c r="A15" s="155"/>
      <c r="B15" s="73" t="s">
        <v>39</v>
      </c>
      <c r="C15" s="160">
        <f>'Đơn Đặt Hàng'!D101</f>
        <v>0</v>
      </c>
      <c r="D15" s="160"/>
      <c r="E15" s="160"/>
      <c r="F15" s="160"/>
      <c r="G15" s="158"/>
    </row>
    <row r="16" spans="1:7" s="147" customFormat="1" ht="19.8" customHeight="1" x14ac:dyDescent="0.25">
      <c r="A16" s="155"/>
      <c r="B16" s="162"/>
      <c r="C16" s="162"/>
      <c r="D16" s="162"/>
      <c r="E16" s="162"/>
      <c r="F16" s="162"/>
      <c r="G16" s="158"/>
    </row>
    <row r="17" spans="1:9" s="163" customFormat="1" ht="39.75" customHeight="1" x14ac:dyDescent="0.25">
      <c r="A17" s="98" t="s">
        <v>5</v>
      </c>
      <c r="B17" s="98" t="s">
        <v>6</v>
      </c>
      <c r="C17" s="98"/>
      <c r="D17" s="98" t="s">
        <v>10</v>
      </c>
      <c r="E17" s="99" t="s">
        <v>7</v>
      </c>
      <c r="F17" s="100" t="s">
        <v>8</v>
      </c>
      <c r="G17" s="99" t="s">
        <v>9</v>
      </c>
    </row>
    <row r="18" spans="1:9" s="163" customFormat="1" ht="30" customHeight="1" x14ac:dyDescent="0.25">
      <c r="A18" s="101" t="s">
        <v>11</v>
      </c>
      <c r="B18" s="101"/>
      <c r="C18" s="101"/>
      <c r="D18" s="101"/>
      <c r="E18" s="101"/>
      <c r="F18" s="102"/>
      <c r="G18" s="103"/>
    </row>
    <row r="19" spans="1:9" s="147" customFormat="1" ht="42" customHeight="1" x14ac:dyDescent="0.25">
      <c r="A19" s="104" t="s">
        <v>47</v>
      </c>
      <c r="B19" s="105" t="s">
        <v>128</v>
      </c>
      <c r="C19" s="104"/>
      <c r="D19" s="94" t="s">
        <v>146</v>
      </c>
      <c r="E19" s="106">
        <v>2600000</v>
      </c>
      <c r="F19" s="107">
        <f>'Đơn Đặt Hàng'!F14</f>
        <v>0</v>
      </c>
      <c r="G19" s="108">
        <f t="shared" ref="G19" si="0">E19*F19</f>
        <v>0</v>
      </c>
    </row>
    <row r="20" spans="1:9" s="147" customFormat="1" ht="42" customHeight="1" x14ac:dyDescent="0.25">
      <c r="A20" s="104" t="s">
        <v>48</v>
      </c>
      <c r="B20" s="105" t="s">
        <v>129</v>
      </c>
      <c r="C20" s="104"/>
      <c r="D20" s="94" t="s">
        <v>12</v>
      </c>
      <c r="E20" s="106">
        <v>1500000</v>
      </c>
      <c r="F20" s="107">
        <f>'Đơn Đặt Hàng'!F15</f>
        <v>0</v>
      </c>
      <c r="G20" s="108">
        <f t="shared" ref="G20:G83" si="1">E20*F20</f>
        <v>0</v>
      </c>
    </row>
    <row r="21" spans="1:9" s="147" customFormat="1" ht="42" customHeight="1" x14ac:dyDescent="0.25">
      <c r="A21" s="104" t="s">
        <v>49</v>
      </c>
      <c r="B21" s="105" t="s">
        <v>131</v>
      </c>
      <c r="C21" s="104"/>
      <c r="D21" s="94" t="s">
        <v>147</v>
      </c>
      <c r="E21" s="106">
        <v>1350000</v>
      </c>
      <c r="F21" s="107">
        <f>'Đơn Đặt Hàng'!F16</f>
        <v>0</v>
      </c>
      <c r="G21" s="108">
        <f t="shared" si="1"/>
        <v>0</v>
      </c>
    </row>
    <row r="22" spans="1:9" s="147" customFormat="1" ht="42" customHeight="1" x14ac:dyDescent="0.3">
      <c r="A22" s="104" t="s">
        <v>50</v>
      </c>
      <c r="B22" s="105" t="s">
        <v>130</v>
      </c>
      <c r="C22" s="104"/>
      <c r="D22" s="94" t="s">
        <v>148</v>
      </c>
      <c r="E22" s="106">
        <v>1000000</v>
      </c>
      <c r="F22" s="107">
        <f>'Đơn Đặt Hàng'!F17</f>
        <v>0</v>
      </c>
      <c r="G22" s="108">
        <f t="shared" si="1"/>
        <v>0</v>
      </c>
      <c r="I22" s="164"/>
    </row>
    <row r="23" spans="1:9" s="147" customFormat="1" ht="42" customHeight="1" x14ac:dyDescent="0.25">
      <c r="A23" s="104" t="s">
        <v>51</v>
      </c>
      <c r="B23" s="105" t="s">
        <v>132</v>
      </c>
      <c r="C23" s="104"/>
      <c r="D23" s="94" t="s">
        <v>149</v>
      </c>
      <c r="E23" s="106">
        <v>800000</v>
      </c>
      <c r="F23" s="107">
        <f>'Đơn Đặt Hàng'!F18</f>
        <v>0</v>
      </c>
      <c r="G23" s="108">
        <f t="shared" si="1"/>
        <v>0</v>
      </c>
    </row>
    <row r="24" spans="1:9" s="147" customFormat="1" ht="42" customHeight="1" x14ac:dyDescent="0.25">
      <c r="A24" s="109" t="s">
        <v>52</v>
      </c>
      <c r="B24" s="105" t="s">
        <v>133</v>
      </c>
      <c r="C24" s="109"/>
      <c r="D24" s="95" t="s">
        <v>12</v>
      </c>
      <c r="E24" s="110">
        <v>580000</v>
      </c>
      <c r="F24" s="107">
        <f>'Đơn Đặt Hàng'!F19</f>
        <v>0</v>
      </c>
      <c r="G24" s="108">
        <f t="shared" si="1"/>
        <v>0</v>
      </c>
    </row>
    <row r="25" spans="1:9" s="147" customFormat="1" ht="42" customHeight="1" x14ac:dyDescent="0.25">
      <c r="A25" s="109" t="s">
        <v>53</v>
      </c>
      <c r="B25" s="105" t="s">
        <v>134</v>
      </c>
      <c r="C25" s="109"/>
      <c r="D25" s="95" t="s">
        <v>12</v>
      </c>
      <c r="E25" s="110">
        <v>580000</v>
      </c>
      <c r="F25" s="107">
        <f>'Đơn Đặt Hàng'!F20</f>
        <v>0</v>
      </c>
      <c r="G25" s="108">
        <f t="shared" si="1"/>
        <v>0</v>
      </c>
    </row>
    <row r="26" spans="1:9" s="147" customFormat="1" ht="42" customHeight="1" x14ac:dyDescent="0.25">
      <c r="A26" s="109" t="s">
        <v>54</v>
      </c>
      <c r="B26" s="105" t="s">
        <v>135</v>
      </c>
      <c r="C26" s="109"/>
      <c r="D26" s="95" t="s">
        <v>150</v>
      </c>
      <c r="E26" s="110">
        <v>480000</v>
      </c>
      <c r="F26" s="107">
        <f>'Đơn Đặt Hàng'!F21</f>
        <v>0</v>
      </c>
      <c r="G26" s="108">
        <f t="shared" si="1"/>
        <v>0</v>
      </c>
    </row>
    <row r="27" spans="1:9" s="147" customFormat="1" ht="42" customHeight="1" x14ac:dyDescent="0.25">
      <c r="A27" s="109" t="s">
        <v>55</v>
      </c>
      <c r="B27" s="105" t="s">
        <v>136</v>
      </c>
      <c r="C27" s="109"/>
      <c r="D27" s="95" t="s">
        <v>150</v>
      </c>
      <c r="E27" s="110">
        <v>480000</v>
      </c>
      <c r="F27" s="107">
        <f>'Đơn Đặt Hàng'!F22</f>
        <v>0</v>
      </c>
      <c r="G27" s="108">
        <f t="shared" si="1"/>
        <v>0</v>
      </c>
    </row>
    <row r="28" spans="1:9" s="147" customFormat="1" ht="42" customHeight="1" x14ac:dyDescent="0.25">
      <c r="A28" s="109" t="s">
        <v>56</v>
      </c>
      <c r="B28" s="105" t="s">
        <v>137</v>
      </c>
      <c r="C28" s="109"/>
      <c r="D28" s="95" t="s">
        <v>151</v>
      </c>
      <c r="E28" s="110">
        <v>410000</v>
      </c>
      <c r="F28" s="107">
        <f>'Đơn Đặt Hàng'!F23</f>
        <v>0</v>
      </c>
      <c r="G28" s="108">
        <f t="shared" si="1"/>
        <v>0</v>
      </c>
    </row>
    <row r="29" spans="1:9" s="147" customFormat="1" ht="42" customHeight="1" x14ac:dyDescent="0.25">
      <c r="A29" s="104" t="s">
        <v>57</v>
      </c>
      <c r="B29" s="105" t="s">
        <v>138</v>
      </c>
      <c r="C29" s="104"/>
      <c r="D29" s="95" t="s">
        <v>151</v>
      </c>
      <c r="E29" s="106">
        <v>410000</v>
      </c>
      <c r="F29" s="107">
        <f>'Đơn Đặt Hàng'!F24</f>
        <v>0</v>
      </c>
      <c r="G29" s="108">
        <f t="shared" si="1"/>
        <v>0</v>
      </c>
    </row>
    <row r="30" spans="1:9" s="147" customFormat="1" ht="42" customHeight="1" x14ac:dyDescent="0.25">
      <c r="A30" s="109" t="s">
        <v>58</v>
      </c>
      <c r="B30" s="105" t="s">
        <v>139</v>
      </c>
      <c r="C30" s="109"/>
      <c r="D30" s="95" t="s">
        <v>151</v>
      </c>
      <c r="E30" s="111">
        <v>410000</v>
      </c>
      <c r="F30" s="107">
        <f>'Đơn Đặt Hàng'!F25</f>
        <v>0</v>
      </c>
      <c r="G30" s="108">
        <f t="shared" si="1"/>
        <v>0</v>
      </c>
    </row>
    <row r="31" spans="1:9" s="147" customFormat="1" ht="42" customHeight="1" x14ac:dyDescent="0.25">
      <c r="A31" s="112" t="s">
        <v>59</v>
      </c>
      <c r="B31" s="105" t="s">
        <v>140</v>
      </c>
      <c r="C31" s="112"/>
      <c r="D31" s="96" t="s">
        <v>150</v>
      </c>
      <c r="E31" s="111">
        <v>480000</v>
      </c>
      <c r="F31" s="107">
        <f>'Đơn Đặt Hàng'!F26</f>
        <v>0</v>
      </c>
      <c r="G31" s="108">
        <f t="shared" si="1"/>
        <v>0</v>
      </c>
    </row>
    <row r="32" spans="1:9" s="147" customFormat="1" ht="42" customHeight="1" x14ac:dyDescent="0.25">
      <c r="A32" s="112" t="s">
        <v>60</v>
      </c>
      <c r="B32" s="105" t="s">
        <v>141</v>
      </c>
      <c r="C32" s="112"/>
      <c r="D32" s="96" t="s">
        <v>150</v>
      </c>
      <c r="E32" s="111">
        <v>380000</v>
      </c>
      <c r="F32" s="107">
        <f>'Đơn Đặt Hàng'!F27</f>
        <v>0</v>
      </c>
      <c r="G32" s="108">
        <f t="shared" si="1"/>
        <v>0</v>
      </c>
    </row>
    <row r="33" spans="1:7" s="147" customFormat="1" ht="42" customHeight="1" x14ac:dyDescent="0.25">
      <c r="A33" s="112" t="s">
        <v>61</v>
      </c>
      <c r="B33" s="105" t="s">
        <v>142</v>
      </c>
      <c r="C33" s="112"/>
      <c r="D33" s="96" t="s">
        <v>150</v>
      </c>
      <c r="E33" s="111">
        <v>380000</v>
      </c>
      <c r="F33" s="107">
        <f>'Đơn Đặt Hàng'!F28</f>
        <v>0</v>
      </c>
      <c r="G33" s="108">
        <f t="shared" si="1"/>
        <v>0</v>
      </c>
    </row>
    <row r="34" spans="1:7" s="147" customFormat="1" ht="42" customHeight="1" x14ac:dyDescent="0.25">
      <c r="A34" s="112" t="s">
        <v>62</v>
      </c>
      <c r="B34" s="105" t="s">
        <v>143</v>
      </c>
      <c r="C34" s="112"/>
      <c r="D34" s="96" t="s">
        <v>151</v>
      </c>
      <c r="E34" s="111">
        <v>420000</v>
      </c>
      <c r="F34" s="107">
        <f>'Đơn Đặt Hàng'!F29</f>
        <v>0</v>
      </c>
      <c r="G34" s="108">
        <f t="shared" si="1"/>
        <v>0</v>
      </c>
    </row>
    <row r="35" spans="1:7" s="147" customFormat="1" ht="42" customHeight="1" x14ac:dyDescent="0.25">
      <c r="A35" s="112" t="s">
        <v>63</v>
      </c>
      <c r="B35" s="105" t="s">
        <v>144</v>
      </c>
      <c r="C35" s="112"/>
      <c r="D35" s="96" t="s">
        <v>150</v>
      </c>
      <c r="E35" s="111">
        <v>550000</v>
      </c>
      <c r="F35" s="107">
        <f>'Đơn Đặt Hàng'!F30</f>
        <v>0</v>
      </c>
      <c r="G35" s="108">
        <f t="shared" si="1"/>
        <v>0</v>
      </c>
    </row>
    <row r="36" spans="1:7" s="147" customFormat="1" ht="42" customHeight="1" x14ac:dyDescent="0.25">
      <c r="A36" s="109" t="s">
        <v>64</v>
      </c>
      <c r="B36" s="105" t="s">
        <v>145</v>
      </c>
      <c r="C36" s="109"/>
      <c r="D36" s="95" t="s">
        <v>150</v>
      </c>
      <c r="E36" s="110">
        <v>550000</v>
      </c>
      <c r="F36" s="107">
        <f>'Đơn Đặt Hàng'!F31</f>
        <v>0</v>
      </c>
      <c r="G36" s="108">
        <f t="shared" si="1"/>
        <v>0</v>
      </c>
    </row>
    <row r="37" spans="1:7" s="147" customFormat="1" ht="30" customHeight="1" x14ac:dyDescent="0.25">
      <c r="A37" s="101" t="s">
        <v>65</v>
      </c>
      <c r="B37" s="101"/>
      <c r="C37" s="101"/>
      <c r="D37" s="101"/>
      <c r="E37" s="101"/>
      <c r="F37" s="113"/>
      <c r="G37" s="114"/>
    </row>
    <row r="38" spans="1:7" s="147" customFormat="1" ht="27" customHeight="1" x14ac:dyDescent="0.25">
      <c r="A38" s="115">
        <v>1</v>
      </c>
      <c r="B38" s="116" t="s">
        <v>73</v>
      </c>
      <c r="C38" s="115" t="s">
        <v>13</v>
      </c>
      <c r="D38" s="115" t="s">
        <v>78</v>
      </c>
      <c r="E38" s="117">
        <v>148000</v>
      </c>
      <c r="F38" s="118">
        <f>'Đơn Đặt Hàng'!F33</f>
        <v>0</v>
      </c>
      <c r="G38" s="119">
        <f t="shared" si="1"/>
        <v>0</v>
      </c>
    </row>
    <row r="39" spans="1:7" s="147" customFormat="1" ht="27" customHeight="1" x14ac:dyDescent="0.25">
      <c r="A39" s="115">
        <v>4</v>
      </c>
      <c r="B39" s="120" t="s">
        <v>18</v>
      </c>
      <c r="C39" s="115" t="s">
        <v>13</v>
      </c>
      <c r="D39" s="115" t="s">
        <v>78</v>
      </c>
      <c r="E39" s="117">
        <v>125000</v>
      </c>
      <c r="F39" s="118">
        <f>'Đơn Đặt Hàng'!F34</f>
        <v>0</v>
      </c>
      <c r="G39" s="119">
        <f t="shared" si="1"/>
        <v>0</v>
      </c>
    </row>
    <row r="40" spans="1:7" s="147" customFormat="1" ht="27" customHeight="1" x14ac:dyDescent="0.25">
      <c r="A40" s="115" t="s">
        <v>66</v>
      </c>
      <c r="B40" s="120" t="s">
        <v>74</v>
      </c>
      <c r="C40" s="115" t="s">
        <v>13</v>
      </c>
      <c r="D40" s="115" t="s">
        <v>78</v>
      </c>
      <c r="E40" s="117">
        <v>112000</v>
      </c>
      <c r="F40" s="118">
        <f>'Đơn Đặt Hàng'!F35</f>
        <v>0</v>
      </c>
      <c r="G40" s="119">
        <f t="shared" si="1"/>
        <v>0</v>
      </c>
    </row>
    <row r="41" spans="1:7" s="147" customFormat="1" ht="27" customHeight="1" x14ac:dyDescent="0.25">
      <c r="A41" s="121">
        <v>6</v>
      </c>
      <c r="B41" s="122" t="s">
        <v>20</v>
      </c>
      <c r="C41" s="115" t="s">
        <v>13</v>
      </c>
      <c r="D41" s="115" t="s">
        <v>78</v>
      </c>
      <c r="E41" s="123">
        <v>108000</v>
      </c>
      <c r="F41" s="118">
        <f>'Đơn Đặt Hàng'!F36</f>
        <v>0</v>
      </c>
      <c r="G41" s="119">
        <f t="shared" si="1"/>
        <v>0</v>
      </c>
    </row>
    <row r="42" spans="1:7" s="147" customFormat="1" ht="27" customHeight="1" x14ac:dyDescent="0.25">
      <c r="A42" s="115" t="s">
        <v>67</v>
      </c>
      <c r="B42" s="116" t="s">
        <v>75</v>
      </c>
      <c r="C42" s="115" t="s">
        <v>13</v>
      </c>
      <c r="D42" s="121" t="s">
        <v>14</v>
      </c>
      <c r="E42" s="124">
        <v>124000</v>
      </c>
      <c r="F42" s="118">
        <f>'Đơn Đặt Hàng'!F37</f>
        <v>0</v>
      </c>
      <c r="G42" s="119">
        <f t="shared" si="1"/>
        <v>0</v>
      </c>
    </row>
    <row r="43" spans="1:7" s="147" customFormat="1" ht="27" customHeight="1" x14ac:dyDescent="0.25">
      <c r="A43" s="115" t="s">
        <v>68</v>
      </c>
      <c r="B43" s="116" t="s">
        <v>76</v>
      </c>
      <c r="C43" s="115" t="s">
        <v>13</v>
      </c>
      <c r="D43" s="121" t="s">
        <v>14</v>
      </c>
      <c r="E43" s="124">
        <v>115000</v>
      </c>
      <c r="F43" s="118">
        <f>'Đơn Đặt Hàng'!F38</f>
        <v>0</v>
      </c>
      <c r="G43" s="119">
        <f t="shared" si="1"/>
        <v>0</v>
      </c>
    </row>
    <row r="44" spans="1:7" s="147" customFormat="1" ht="27" customHeight="1" x14ac:dyDescent="0.25">
      <c r="A44" s="115" t="s">
        <v>69</v>
      </c>
      <c r="B44" s="116" t="s">
        <v>18</v>
      </c>
      <c r="C44" s="115" t="s">
        <v>13</v>
      </c>
      <c r="D44" s="121" t="s">
        <v>14</v>
      </c>
      <c r="E44" s="124">
        <v>112000</v>
      </c>
      <c r="F44" s="118">
        <f>'Đơn Đặt Hàng'!F39</f>
        <v>0</v>
      </c>
      <c r="G44" s="119">
        <f t="shared" si="1"/>
        <v>0</v>
      </c>
    </row>
    <row r="45" spans="1:7" s="147" customFormat="1" ht="27" customHeight="1" x14ac:dyDescent="0.25">
      <c r="A45" s="115" t="s">
        <v>70</v>
      </c>
      <c r="B45" s="116" t="s">
        <v>20</v>
      </c>
      <c r="C45" s="115" t="s">
        <v>13</v>
      </c>
      <c r="D45" s="121" t="s">
        <v>14</v>
      </c>
      <c r="E45" s="124">
        <v>95000</v>
      </c>
      <c r="F45" s="118">
        <f>'Đơn Đặt Hàng'!F40</f>
        <v>0</v>
      </c>
      <c r="G45" s="119">
        <f t="shared" si="1"/>
        <v>0</v>
      </c>
    </row>
    <row r="46" spans="1:7" s="147" customFormat="1" ht="27" customHeight="1" x14ac:dyDescent="0.25">
      <c r="A46" s="115" t="s">
        <v>71</v>
      </c>
      <c r="B46" s="116" t="s">
        <v>21</v>
      </c>
      <c r="C46" s="115" t="s">
        <v>13</v>
      </c>
      <c r="D46" s="121" t="s">
        <v>14</v>
      </c>
      <c r="E46" s="124">
        <v>95000</v>
      </c>
      <c r="F46" s="118">
        <f>'Đơn Đặt Hàng'!F41</f>
        <v>0</v>
      </c>
      <c r="G46" s="119">
        <f t="shared" si="1"/>
        <v>0</v>
      </c>
    </row>
    <row r="47" spans="1:7" s="147" customFormat="1" ht="27" customHeight="1" x14ac:dyDescent="0.25">
      <c r="A47" s="115" t="s">
        <v>72</v>
      </c>
      <c r="B47" s="116" t="s">
        <v>77</v>
      </c>
      <c r="C47" s="115" t="s">
        <v>13</v>
      </c>
      <c r="D47" s="121" t="s">
        <v>14</v>
      </c>
      <c r="E47" s="124">
        <v>100000</v>
      </c>
      <c r="F47" s="118">
        <f>'Đơn Đặt Hàng'!F42</f>
        <v>0</v>
      </c>
      <c r="G47" s="119">
        <f t="shared" si="1"/>
        <v>0</v>
      </c>
    </row>
    <row r="48" spans="1:7" s="147" customFormat="1" ht="30" customHeight="1" x14ac:dyDescent="0.25">
      <c r="A48" s="125" t="s">
        <v>79</v>
      </c>
      <c r="B48" s="125"/>
      <c r="C48" s="125"/>
      <c r="D48" s="125"/>
      <c r="E48" s="125"/>
      <c r="F48" s="113"/>
      <c r="G48" s="114"/>
    </row>
    <row r="49" spans="1:7" s="147" customFormat="1" ht="27" customHeight="1" x14ac:dyDescent="0.25">
      <c r="A49" s="109">
        <v>63</v>
      </c>
      <c r="B49" s="105" t="s">
        <v>76</v>
      </c>
      <c r="C49" s="109" t="s">
        <v>15</v>
      </c>
      <c r="D49" s="104" t="s">
        <v>25</v>
      </c>
      <c r="E49" s="126">
        <v>81000</v>
      </c>
      <c r="F49" s="107">
        <f>'Đơn Đặt Hàng'!F44</f>
        <v>0</v>
      </c>
      <c r="G49" s="108">
        <f t="shared" si="1"/>
        <v>0</v>
      </c>
    </row>
    <row r="50" spans="1:7" s="147" customFormat="1" ht="27" customHeight="1" x14ac:dyDescent="0.25">
      <c r="A50" s="109">
        <v>64</v>
      </c>
      <c r="B50" s="105" t="s">
        <v>18</v>
      </c>
      <c r="C50" s="109" t="s">
        <v>15</v>
      </c>
      <c r="D50" s="104" t="s">
        <v>25</v>
      </c>
      <c r="E50" s="126">
        <v>78000</v>
      </c>
      <c r="F50" s="107">
        <f>'Đơn Đặt Hàng'!F45</f>
        <v>0</v>
      </c>
      <c r="G50" s="108">
        <f t="shared" si="1"/>
        <v>0</v>
      </c>
    </row>
    <row r="51" spans="1:7" s="147" customFormat="1" ht="27" customHeight="1" x14ac:dyDescent="0.25">
      <c r="A51" s="109">
        <v>66</v>
      </c>
      <c r="B51" s="105" t="s">
        <v>20</v>
      </c>
      <c r="C51" s="109" t="s">
        <v>15</v>
      </c>
      <c r="D51" s="104" t="s">
        <v>25</v>
      </c>
      <c r="E51" s="126">
        <v>66000</v>
      </c>
      <c r="F51" s="107">
        <f>'Đơn Đặt Hàng'!F46</f>
        <v>0</v>
      </c>
      <c r="G51" s="108">
        <f t="shared" si="1"/>
        <v>0</v>
      </c>
    </row>
    <row r="52" spans="1:7" s="147" customFormat="1" ht="27" customHeight="1" x14ac:dyDescent="0.25">
      <c r="A52" s="109" t="s">
        <v>80</v>
      </c>
      <c r="B52" s="105" t="s">
        <v>77</v>
      </c>
      <c r="C52" s="109" t="s">
        <v>15</v>
      </c>
      <c r="D52" s="104" t="s">
        <v>25</v>
      </c>
      <c r="E52" s="126">
        <v>72000</v>
      </c>
      <c r="F52" s="107">
        <f>'Đơn Đặt Hàng'!F47</f>
        <v>0</v>
      </c>
      <c r="G52" s="108">
        <f t="shared" si="1"/>
        <v>0</v>
      </c>
    </row>
    <row r="53" spans="1:7" s="147" customFormat="1" ht="27" customHeight="1" x14ac:dyDescent="0.25">
      <c r="A53" s="109">
        <v>42</v>
      </c>
      <c r="B53" s="105" t="s">
        <v>17</v>
      </c>
      <c r="C53" s="109" t="s">
        <v>15</v>
      </c>
      <c r="D53" s="104" t="s">
        <v>16</v>
      </c>
      <c r="E53" s="126">
        <v>76000</v>
      </c>
      <c r="F53" s="107">
        <f>'Đơn Đặt Hàng'!F48</f>
        <v>0</v>
      </c>
      <c r="G53" s="108">
        <f t="shared" si="1"/>
        <v>0</v>
      </c>
    </row>
    <row r="54" spans="1:7" s="147" customFormat="1" ht="27" customHeight="1" x14ac:dyDescent="0.25">
      <c r="A54" s="109">
        <v>43</v>
      </c>
      <c r="B54" s="105" t="s">
        <v>76</v>
      </c>
      <c r="C54" s="109" t="s">
        <v>15</v>
      </c>
      <c r="D54" s="104" t="s">
        <v>16</v>
      </c>
      <c r="E54" s="126">
        <v>76000</v>
      </c>
      <c r="F54" s="107">
        <f>'Đơn Đặt Hàng'!F49</f>
        <v>0</v>
      </c>
      <c r="G54" s="108">
        <f t="shared" si="1"/>
        <v>0</v>
      </c>
    </row>
    <row r="55" spans="1:7" s="147" customFormat="1" ht="27" customHeight="1" x14ac:dyDescent="0.25">
      <c r="A55" s="109">
        <v>44</v>
      </c>
      <c r="B55" s="105" t="s">
        <v>18</v>
      </c>
      <c r="C55" s="109" t="s">
        <v>15</v>
      </c>
      <c r="D55" s="104" t="s">
        <v>16</v>
      </c>
      <c r="E55" s="126">
        <v>72000</v>
      </c>
      <c r="F55" s="107">
        <f>'Đơn Đặt Hàng'!F50</f>
        <v>0</v>
      </c>
      <c r="G55" s="108">
        <f t="shared" si="1"/>
        <v>0</v>
      </c>
    </row>
    <row r="56" spans="1:7" s="147" customFormat="1" ht="27" customHeight="1" x14ac:dyDescent="0.25">
      <c r="A56" s="109" t="s">
        <v>81</v>
      </c>
      <c r="B56" s="105" t="s">
        <v>93</v>
      </c>
      <c r="C56" s="109" t="s">
        <v>15</v>
      </c>
      <c r="D56" s="104" t="s">
        <v>16</v>
      </c>
      <c r="E56" s="126">
        <v>76000</v>
      </c>
      <c r="F56" s="107">
        <f>'Đơn Đặt Hàng'!F51</f>
        <v>0</v>
      </c>
      <c r="G56" s="108">
        <f t="shared" si="1"/>
        <v>0</v>
      </c>
    </row>
    <row r="57" spans="1:7" s="147" customFormat="1" ht="27" customHeight="1" x14ac:dyDescent="0.25">
      <c r="A57" s="109" t="s">
        <v>82</v>
      </c>
      <c r="B57" s="105" t="s">
        <v>75</v>
      </c>
      <c r="C57" s="109" t="s">
        <v>15</v>
      </c>
      <c r="D57" s="104" t="s">
        <v>16</v>
      </c>
      <c r="E57" s="126">
        <v>76000</v>
      </c>
      <c r="F57" s="107">
        <f>'Đơn Đặt Hàng'!F52</f>
        <v>0</v>
      </c>
      <c r="G57" s="108">
        <f t="shared" si="1"/>
        <v>0</v>
      </c>
    </row>
    <row r="58" spans="1:7" s="147" customFormat="1" ht="27" customHeight="1" x14ac:dyDescent="0.25">
      <c r="A58" s="109" t="s">
        <v>83</v>
      </c>
      <c r="B58" s="105" t="s">
        <v>94</v>
      </c>
      <c r="C58" s="109" t="s">
        <v>15</v>
      </c>
      <c r="D58" s="104" t="s">
        <v>16</v>
      </c>
      <c r="E58" s="126">
        <v>70000</v>
      </c>
      <c r="F58" s="107">
        <f>'Đơn Đặt Hàng'!F53</f>
        <v>0</v>
      </c>
      <c r="G58" s="108">
        <f t="shared" si="1"/>
        <v>0</v>
      </c>
    </row>
    <row r="59" spans="1:7" s="147" customFormat="1" ht="27" customHeight="1" x14ac:dyDescent="0.25">
      <c r="A59" s="109">
        <v>46</v>
      </c>
      <c r="B59" s="105" t="s">
        <v>20</v>
      </c>
      <c r="C59" s="109" t="s">
        <v>15</v>
      </c>
      <c r="D59" s="104" t="s">
        <v>16</v>
      </c>
      <c r="E59" s="126">
        <v>62000</v>
      </c>
      <c r="F59" s="107">
        <f>'Đơn Đặt Hàng'!F54</f>
        <v>0</v>
      </c>
      <c r="G59" s="108">
        <f t="shared" si="1"/>
        <v>0</v>
      </c>
    </row>
    <row r="60" spans="1:7" s="147" customFormat="1" ht="27" customHeight="1" x14ac:dyDescent="0.25">
      <c r="A60" s="109">
        <v>47</v>
      </c>
      <c r="B60" s="105" t="s">
        <v>21</v>
      </c>
      <c r="C60" s="109" t="s">
        <v>15</v>
      </c>
      <c r="D60" s="104" t="s">
        <v>16</v>
      </c>
      <c r="E60" s="126">
        <v>62000</v>
      </c>
      <c r="F60" s="107">
        <f>'Đơn Đặt Hàng'!F55</f>
        <v>0</v>
      </c>
      <c r="G60" s="108">
        <f t="shared" si="1"/>
        <v>0</v>
      </c>
    </row>
    <row r="61" spans="1:7" s="147" customFormat="1" ht="27" customHeight="1" x14ac:dyDescent="0.25">
      <c r="A61" s="109" t="s">
        <v>84</v>
      </c>
      <c r="B61" s="105" t="s">
        <v>23</v>
      </c>
      <c r="C61" s="109" t="s">
        <v>15</v>
      </c>
      <c r="D61" s="104" t="s">
        <v>16</v>
      </c>
      <c r="E61" s="126">
        <v>62000</v>
      </c>
      <c r="F61" s="107">
        <f>'Đơn Đặt Hàng'!F56</f>
        <v>0</v>
      </c>
      <c r="G61" s="108">
        <f t="shared" si="1"/>
        <v>0</v>
      </c>
    </row>
    <row r="62" spans="1:7" s="147" customFormat="1" ht="27" customHeight="1" x14ac:dyDescent="0.25">
      <c r="A62" s="109">
        <v>49</v>
      </c>
      <c r="B62" s="105" t="s">
        <v>22</v>
      </c>
      <c r="C62" s="109" t="s">
        <v>15</v>
      </c>
      <c r="D62" s="104" t="s">
        <v>16</v>
      </c>
      <c r="E62" s="126">
        <v>62000</v>
      </c>
      <c r="F62" s="107">
        <f>'Đơn Đặt Hàng'!F57</f>
        <v>0</v>
      </c>
      <c r="G62" s="108">
        <f t="shared" si="1"/>
        <v>0</v>
      </c>
    </row>
    <row r="63" spans="1:7" s="165" customFormat="1" ht="27" customHeight="1" x14ac:dyDescent="0.25">
      <c r="A63" s="109" t="s">
        <v>85</v>
      </c>
      <c r="B63" s="105" t="s">
        <v>77</v>
      </c>
      <c r="C63" s="109" t="s">
        <v>15</v>
      </c>
      <c r="D63" s="104" t="s">
        <v>16</v>
      </c>
      <c r="E63" s="126">
        <v>65000</v>
      </c>
      <c r="F63" s="107">
        <f>'Đơn Đặt Hàng'!F58</f>
        <v>0</v>
      </c>
      <c r="G63" s="108">
        <f t="shared" si="1"/>
        <v>0</v>
      </c>
    </row>
    <row r="64" spans="1:7" s="147" customFormat="1" ht="27" customHeight="1" x14ac:dyDescent="0.25">
      <c r="A64" s="112" t="s">
        <v>86</v>
      </c>
      <c r="B64" s="105" t="s">
        <v>95</v>
      </c>
      <c r="C64" s="109" t="s">
        <v>15</v>
      </c>
      <c r="D64" s="104" t="s">
        <v>16</v>
      </c>
      <c r="E64" s="126">
        <v>60000</v>
      </c>
      <c r="F64" s="107">
        <f>'Đơn Đặt Hàng'!F59</f>
        <v>0</v>
      </c>
      <c r="G64" s="108">
        <f t="shared" si="1"/>
        <v>0</v>
      </c>
    </row>
    <row r="65" spans="1:7" s="147" customFormat="1" ht="27" customHeight="1" x14ac:dyDescent="0.25">
      <c r="A65" s="112" t="s">
        <v>87</v>
      </c>
      <c r="B65" s="105" t="s">
        <v>94</v>
      </c>
      <c r="C65" s="109" t="s">
        <v>15</v>
      </c>
      <c r="D65" s="104" t="s">
        <v>16</v>
      </c>
      <c r="E65" s="127">
        <v>65000</v>
      </c>
      <c r="F65" s="107">
        <f>'Đơn Đặt Hàng'!F60</f>
        <v>0</v>
      </c>
      <c r="G65" s="108">
        <f t="shared" si="1"/>
        <v>0</v>
      </c>
    </row>
    <row r="66" spans="1:7" s="147" customFormat="1" ht="27" customHeight="1" x14ac:dyDescent="0.25">
      <c r="A66" s="112">
        <v>36</v>
      </c>
      <c r="B66" s="105" t="s">
        <v>20</v>
      </c>
      <c r="C66" s="109" t="s">
        <v>15</v>
      </c>
      <c r="D66" s="104" t="s">
        <v>16</v>
      </c>
      <c r="E66" s="127">
        <v>57000</v>
      </c>
      <c r="F66" s="107">
        <f>'Đơn Đặt Hàng'!F61</f>
        <v>0</v>
      </c>
      <c r="G66" s="108">
        <f t="shared" si="1"/>
        <v>0</v>
      </c>
    </row>
    <row r="67" spans="1:7" s="147" customFormat="1" ht="27" customHeight="1" x14ac:dyDescent="0.25">
      <c r="A67" s="112">
        <v>37</v>
      </c>
      <c r="B67" s="105" t="s">
        <v>21</v>
      </c>
      <c r="C67" s="109" t="s">
        <v>15</v>
      </c>
      <c r="D67" s="104" t="s">
        <v>16</v>
      </c>
      <c r="E67" s="127">
        <v>57000</v>
      </c>
      <c r="F67" s="107">
        <f>'Đơn Đặt Hàng'!F62</f>
        <v>0</v>
      </c>
      <c r="G67" s="108">
        <f t="shared" si="1"/>
        <v>0</v>
      </c>
    </row>
    <row r="68" spans="1:7" s="147" customFormat="1" ht="27" customHeight="1" x14ac:dyDescent="0.25">
      <c r="A68" s="112" t="s">
        <v>88</v>
      </c>
      <c r="B68" s="105" t="s">
        <v>96</v>
      </c>
      <c r="C68" s="109" t="s">
        <v>15</v>
      </c>
      <c r="D68" s="104" t="s">
        <v>16</v>
      </c>
      <c r="E68" s="127">
        <v>57000</v>
      </c>
      <c r="F68" s="107">
        <f>'Đơn Đặt Hàng'!F63</f>
        <v>0</v>
      </c>
      <c r="G68" s="108">
        <f t="shared" si="1"/>
        <v>0</v>
      </c>
    </row>
    <row r="69" spans="1:7" s="147" customFormat="1" ht="27" customHeight="1" x14ac:dyDescent="0.25">
      <c r="A69" s="112" t="s">
        <v>89</v>
      </c>
      <c r="B69" s="105" t="s">
        <v>23</v>
      </c>
      <c r="C69" s="109" t="s">
        <v>15</v>
      </c>
      <c r="D69" s="104" t="s">
        <v>16</v>
      </c>
      <c r="E69" s="127">
        <v>57000</v>
      </c>
      <c r="F69" s="107">
        <f>'Đơn Đặt Hàng'!F64</f>
        <v>0</v>
      </c>
      <c r="G69" s="108">
        <f t="shared" si="1"/>
        <v>0</v>
      </c>
    </row>
    <row r="70" spans="1:7" s="147" customFormat="1" ht="27" customHeight="1" x14ac:dyDescent="0.25">
      <c r="A70" s="112" t="s">
        <v>90</v>
      </c>
      <c r="B70" s="105" t="s">
        <v>19</v>
      </c>
      <c r="C70" s="109" t="s">
        <v>15</v>
      </c>
      <c r="D70" s="104" t="s">
        <v>16</v>
      </c>
      <c r="E70" s="127">
        <v>57000</v>
      </c>
      <c r="F70" s="107">
        <f>'Đơn Đặt Hàng'!F65</f>
        <v>0</v>
      </c>
      <c r="G70" s="108">
        <f t="shared" si="1"/>
        <v>0</v>
      </c>
    </row>
    <row r="71" spans="1:7" s="147" customFormat="1" ht="27" customHeight="1" x14ac:dyDescent="0.25">
      <c r="A71" s="112" t="s">
        <v>91</v>
      </c>
      <c r="B71" s="105" t="s">
        <v>75</v>
      </c>
      <c r="C71" s="109" t="s">
        <v>15</v>
      </c>
      <c r="D71" s="104" t="s">
        <v>16</v>
      </c>
      <c r="E71" s="127">
        <v>70000</v>
      </c>
      <c r="F71" s="107">
        <f>'Đơn Đặt Hàng'!F66</f>
        <v>0</v>
      </c>
      <c r="G71" s="108">
        <f t="shared" si="1"/>
        <v>0</v>
      </c>
    </row>
    <row r="72" spans="1:7" s="147" customFormat="1" ht="27" customHeight="1" x14ac:dyDescent="0.25">
      <c r="A72" s="112">
        <v>34</v>
      </c>
      <c r="B72" s="105" t="s">
        <v>18</v>
      </c>
      <c r="C72" s="109" t="s">
        <v>15</v>
      </c>
      <c r="D72" s="104" t="s">
        <v>16</v>
      </c>
      <c r="E72" s="127">
        <v>68000</v>
      </c>
      <c r="F72" s="107">
        <f>'Đơn Đặt Hàng'!F67</f>
        <v>0</v>
      </c>
      <c r="G72" s="108">
        <f t="shared" si="1"/>
        <v>0</v>
      </c>
    </row>
    <row r="73" spans="1:7" s="147" customFormat="1" ht="30" customHeight="1" x14ac:dyDescent="0.25">
      <c r="A73" s="101" t="s">
        <v>92</v>
      </c>
      <c r="B73" s="101"/>
      <c r="C73" s="101"/>
      <c r="D73" s="101"/>
      <c r="E73" s="128"/>
      <c r="F73" s="113"/>
      <c r="G73" s="114"/>
    </row>
    <row r="74" spans="1:7" s="147" customFormat="1" ht="27" customHeight="1" x14ac:dyDescent="0.25">
      <c r="A74" s="121" t="s">
        <v>97</v>
      </c>
      <c r="B74" s="116" t="s">
        <v>116</v>
      </c>
      <c r="C74" s="121" t="s">
        <v>15</v>
      </c>
      <c r="D74" s="121" t="s">
        <v>24</v>
      </c>
      <c r="E74" s="129">
        <v>79000</v>
      </c>
      <c r="F74" s="118">
        <f>'Đơn Đặt Hàng'!F69</f>
        <v>0</v>
      </c>
      <c r="G74" s="119">
        <f t="shared" si="1"/>
        <v>0</v>
      </c>
    </row>
    <row r="75" spans="1:7" s="147" customFormat="1" ht="27" customHeight="1" x14ac:dyDescent="0.25">
      <c r="A75" s="121" t="s">
        <v>98</v>
      </c>
      <c r="B75" s="116" t="s">
        <v>26</v>
      </c>
      <c r="C75" s="121" t="s">
        <v>15</v>
      </c>
      <c r="D75" s="121" t="s">
        <v>24</v>
      </c>
      <c r="E75" s="129">
        <v>79000</v>
      </c>
      <c r="F75" s="118">
        <f>'Đơn Đặt Hàng'!F70</f>
        <v>0</v>
      </c>
      <c r="G75" s="119">
        <f t="shared" si="1"/>
        <v>0</v>
      </c>
    </row>
    <row r="76" spans="1:7" s="147" customFormat="1" ht="27" customHeight="1" x14ac:dyDescent="0.25">
      <c r="A76" s="121" t="s">
        <v>99</v>
      </c>
      <c r="B76" s="116" t="s">
        <v>26</v>
      </c>
      <c r="C76" s="121" t="s">
        <v>15</v>
      </c>
      <c r="D76" s="121" t="s">
        <v>25</v>
      </c>
      <c r="E76" s="129">
        <v>63000</v>
      </c>
      <c r="F76" s="118">
        <f>'Đơn Đặt Hàng'!F71</f>
        <v>0</v>
      </c>
      <c r="G76" s="119">
        <f t="shared" si="1"/>
        <v>0</v>
      </c>
    </row>
    <row r="77" spans="1:7" s="147" customFormat="1" ht="27" customHeight="1" x14ac:dyDescent="0.25">
      <c r="A77" s="121" t="s">
        <v>100</v>
      </c>
      <c r="B77" s="116" t="s">
        <v>117</v>
      </c>
      <c r="C77" s="121" t="s">
        <v>15</v>
      </c>
      <c r="D77" s="121" t="s">
        <v>25</v>
      </c>
      <c r="E77" s="129">
        <v>63000</v>
      </c>
      <c r="F77" s="118">
        <f>'Đơn Đặt Hàng'!F72</f>
        <v>0</v>
      </c>
      <c r="G77" s="119">
        <f t="shared" si="1"/>
        <v>0</v>
      </c>
    </row>
    <row r="78" spans="1:7" s="147" customFormat="1" ht="27" customHeight="1" x14ac:dyDescent="0.25">
      <c r="A78" s="121" t="s">
        <v>101</v>
      </c>
      <c r="B78" s="116" t="s">
        <v>118</v>
      </c>
      <c r="C78" s="121" t="s">
        <v>124</v>
      </c>
      <c r="D78" s="121" t="s">
        <v>25</v>
      </c>
      <c r="E78" s="129">
        <v>58000</v>
      </c>
      <c r="F78" s="118">
        <f>'Đơn Đặt Hàng'!F73</f>
        <v>0</v>
      </c>
      <c r="G78" s="119">
        <f t="shared" si="1"/>
        <v>0</v>
      </c>
    </row>
    <row r="79" spans="1:7" s="147" customFormat="1" ht="27" customHeight="1" x14ac:dyDescent="0.25">
      <c r="A79" s="121" t="s">
        <v>102</v>
      </c>
      <c r="B79" s="116" t="s">
        <v>119</v>
      </c>
      <c r="C79" s="121" t="s">
        <v>124</v>
      </c>
      <c r="D79" s="121" t="s">
        <v>25</v>
      </c>
      <c r="E79" s="129">
        <v>56000</v>
      </c>
      <c r="F79" s="118">
        <f>'Đơn Đặt Hàng'!F74</f>
        <v>0</v>
      </c>
      <c r="G79" s="119">
        <f t="shared" si="1"/>
        <v>0</v>
      </c>
    </row>
    <row r="80" spans="1:7" s="147" customFormat="1" ht="27" customHeight="1" x14ac:dyDescent="0.25">
      <c r="A80" s="121" t="s">
        <v>103</v>
      </c>
      <c r="B80" s="116" t="s">
        <v>120</v>
      </c>
      <c r="C80" s="121" t="s">
        <v>124</v>
      </c>
      <c r="D80" s="121" t="s">
        <v>25</v>
      </c>
      <c r="E80" s="129">
        <v>55000</v>
      </c>
      <c r="F80" s="118">
        <f>'Đơn Đặt Hàng'!F75</f>
        <v>0</v>
      </c>
      <c r="G80" s="119">
        <f t="shared" si="1"/>
        <v>0</v>
      </c>
    </row>
    <row r="81" spans="1:7" s="147" customFormat="1" ht="27" customHeight="1" x14ac:dyDescent="0.25">
      <c r="A81" s="121" t="s">
        <v>104</v>
      </c>
      <c r="B81" s="116" t="s">
        <v>117</v>
      </c>
      <c r="C81" s="121" t="s">
        <v>124</v>
      </c>
      <c r="D81" s="121" t="s">
        <v>25</v>
      </c>
      <c r="E81" s="129">
        <v>55000</v>
      </c>
      <c r="F81" s="118">
        <f>'Đơn Đặt Hàng'!F76</f>
        <v>0</v>
      </c>
      <c r="G81" s="119">
        <f t="shared" si="1"/>
        <v>0</v>
      </c>
    </row>
    <row r="82" spans="1:7" s="147" customFormat="1" ht="27" customHeight="1" x14ac:dyDescent="0.25">
      <c r="A82" s="121" t="s">
        <v>105</v>
      </c>
      <c r="B82" s="116" t="s">
        <v>116</v>
      </c>
      <c r="C82" s="121" t="s">
        <v>124</v>
      </c>
      <c r="D82" s="121" t="s">
        <v>25</v>
      </c>
      <c r="E82" s="129">
        <v>56000</v>
      </c>
      <c r="F82" s="118">
        <f>'Đơn Đặt Hàng'!F77</f>
        <v>0</v>
      </c>
      <c r="G82" s="119">
        <f t="shared" si="1"/>
        <v>0</v>
      </c>
    </row>
    <row r="83" spans="1:7" s="147" customFormat="1" ht="27" customHeight="1" x14ac:dyDescent="0.25">
      <c r="A83" s="121" t="s">
        <v>106</v>
      </c>
      <c r="B83" s="116" t="s">
        <v>27</v>
      </c>
      <c r="C83" s="121" t="s">
        <v>124</v>
      </c>
      <c r="D83" s="121" t="s">
        <v>25</v>
      </c>
      <c r="E83" s="129">
        <v>56000</v>
      </c>
      <c r="F83" s="118">
        <f>'Đơn Đặt Hàng'!F78</f>
        <v>0</v>
      </c>
      <c r="G83" s="119">
        <f t="shared" si="1"/>
        <v>0</v>
      </c>
    </row>
    <row r="84" spans="1:7" s="147" customFormat="1" ht="27" customHeight="1" x14ac:dyDescent="0.25">
      <c r="A84" s="121" t="s">
        <v>107</v>
      </c>
      <c r="B84" s="116" t="s">
        <v>121</v>
      </c>
      <c r="C84" s="121" t="s">
        <v>124</v>
      </c>
      <c r="D84" s="121" t="s">
        <v>25</v>
      </c>
      <c r="E84" s="129">
        <v>60000</v>
      </c>
      <c r="F84" s="118">
        <f>'Đơn Đặt Hàng'!F79</f>
        <v>0</v>
      </c>
      <c r="G84" s="119">
        <f t="shared" ref="G84:G94" si="2">E84*F84</f>
        <v>0</v>
      </c>
    </row>
    <row r="85" spans="1:7" s="147" customFormat="1" ht="27" customHeight="1" x14ac:dyDescent="0.25">
      <c r="A85" s="121">
        <v>96</v>
      </c>
      <c r="B85" s="116" t="s">
        <v>26</v>
      </c>
      <c r="C85" s="121" t="s">
        <v>124</v>
      </c>
      <c r="D85" s="121" t="s">
        <v>16</v>
      </c>
      <c r="E85" s="129">
        <v>50000</v>
      </c>
      <c r="F85" s="118">
        <f>'Đơn Đặt Hàng'!F80</f>
        <v>0</v>
      </c>
      <c r="G85" s="119">
        <f t="shared" si="2"/>
        <v>0</v>
      </c>
    </row>
    <row r="86" spans="1:7" s="147" customFormat="1" ht="27" customHeight="1" x14ac:dyDescent="0.25">
      <c r="A86" s="121" t="s">
        <v>108</v>
      </c>
      <c r="B86" s="116" t="s">
        <v>122</v>
      </c>
      <c r="C86" s="121" t="s">
        <v>124</v>
      </c>
      <c r="D86" s="121" t="s">
        <v>16</v>
      </c>
      <c r="E86" s="129">
        <v>50000</v>
      </c>
      <c r="F86" s="118">
        <f>'Đơn Đặt Hàng'!F81</f>
        <v>0</v>
      </c>
      <c r="G86" s="119">
        <f t="shared" si="2"/>
        <v>0</v>
      </c>
    </row>
    <row r="87" spans="1:7" s="147" customFormat="1" ht="27" customHeight="1" x14ac:dyDescent="0.25">
      <c r="A87" s="121" t="s">
        <v>109</v>
      </c>
      <c r="B87" s="116" t="s">
        <v>123</v>
      </c>
      <c r="C87" s="121" t="s">
        <v>124</v>
      </c>
      <c r="D87" s="121" t="s">
        <v>16</v>
      </c>
      <c r="E87" s="129">
        <v>52000</v>
      </c>
      <c r="F87" s="118">
        <f>'Đơn Đặt Hàng'!F82</f>
        <v>0</v>
      </c>
      <c r="G87" s="119">
        <f t="shared" si="2"/>
        <v>0</v>
      </c>
    </row>
    <row r="88" spans="1:7" s="147" customFormat="1" ht="27" customHeight="1" x14ac:dyDescent="0.25">
      <c r="A88" s="121" t="s">
        <v>110</v>
      </c>
      <c r="B88" s="116" t="s">
        <v>119</v>
      </c>
      <c r="C88" s="121" t="s">
        <v>124</v>
      </c>
      <c r="D88" s="121" t="s">
        <v>16</v>
      </c>
      <c r="E88" s="129">
        <v>52000</v>
      </c>
      <c r="F88" s="118">
        <f>'Đơn Đặt Hàng'!F83</f>
        <v>0</v>
      </c>
      <c r="G88" s="119">
        <f t="shared" si="2"/>
        <v>0</v>
      </c>
    </row>
    <row r="89" spans="1:7" s="147" customFormat="1" ht="27" customHeight="1" x14ac:dyDescent="0.25">
      <c r="A89" s="121" t="s">
        <v>111</v>
      </c>
      <c r="B89" s="116" t="s">
        <v>116</v>
      </c>
      <c r="C89" s="121" t="s">
        <v>124</v>
      </c>
      <c r="D89" s="121" t="s">
        <v>16</v>
      </c>
      <c r="E89" s="129">
        <v>52000</v>
      </c>
      <c r="F89" s="118">
        <f>'Đơn Đặt Hàng'!F84</f>
        <v>0</v>
      </c>
      <c r="G89" s="119">
        <f t="shared" si="2"/>
        <v>0</v>
      </c>
    </row>
    <row r="90" spans="1:7" s="147" customFormat="1" ht="30" customHeight="1" x14ac:dyDescent="0.25">
      <c r="A90" s="101" t="s">
        <v>125</v>
      </c>
      <c r="B90" s="101"/>
      <c r="C90" s="101"/>
      <c r="D90" s="101"/>
      <c r="E90" s="128"/>
      <c r="F90" s="113"/>
      <c r="G90" s="114"/>
    </row>
    <row r="91" spans="1:7" s="147" customFormat="1" ht="27" customHeight="1" x14ac:dyDescent="0.25">
      <c r="A91" s="104" t="s">
        <v>112</v>
      </c>
      <c r="B91" s="105" t="s">
        <v>18</v>
      </c>
      <c r="C91" s="104" t="s">
        <v>15</v>
      </c>
      <c r="D91" s="104" t="s">
        <v>16</v>
      </c>
      <c r="E91" s="130">
        <v>84000</v>
      </c>
      <c r="F91" s="107">
        <f>'Đơn Đặt Hàng'!F86</f>
        <v>0</v>
      </c>
      <c r="G91" s="108">
        <f t="shared" si="2"/>
        <v>0</v>
      </c>
    </row>
    <row r="92" spans="1:7" s="147" customFormat="1" ht="27" customHeight="1" x14ac:dyDescent="0.25">
      <c r="A92" s="104" t="s">
        <v>113</v>
      </c>
      <c r="B92" s="105" t="s">
        <v>126</v>
      </c>
      <c r="C92" s="104" t="s">
        <v>15</v>
      </c>
      <c r="D92" s="104" t="s">
        <v>16</v>
      </c>
      <c r="E92" s="130">
        <v>75000</v>
      </c>
      <c r="F92" s="107">
        <f>'Đơn Đặt Hàng'!F87</f>
        <v>0</v>
      </c>
      <c r="G92" s="108">
        <f t="shared" si="2"/>
        <v>0</v>
      </c>
    </row>
    <row r="93" spans="1:7" s="147" customFormat="1" ht="27" customHeight="1" x14ac:dyDescent="0.25">
      <c r="A93" s="109" t="s">
        <v>114</v>
      </c>
      <c r="B93" s="131" t="s">
        <v>127</v>
      </c>
      <c r="C93" s="109" t="s">
        <v>124</v>
      </c>
      <c r="D93" s="104" t="s">
        <v>16</v>
      </c>
      <c r="E93" s="126">
        <v>70000</v>
      </c>
      <c r="F93" s="107">
        <f>'Đơn Đặt Hàng'!F88</f>
        <v>0</v>
      </c>
      <c r="G93" s="108">
        <f t="shared" si="2"/>
        <v>0</v>
      </c>
    </row>
    <row r="94" spans="1:7" s="147" customFormat="1" ht="27" customHeight="1" x14ac:dyDescent="0.25">
      <c r="A94" s="104" t="s">
        <v>115</v>
      </c>
      <c r="B94" s="105" t="s">
        <v>126</v>
      </c>
      <c r="C94" s="104" t="s">
        <v>124</v>
      </c>
      <c r="D94" s="104" t="s">
        <v>16</v>
      </c>
      <c r="E94" s="130">
        <v>70000</v>
      </c>
      <c r="F94" s="107">
        <f>'Đơn Đặt Hàng'!F89</f>
        <v>0</v>
      </c>
      <c r="G94" s="108">
        <f t="shared" si="2"/>
        <v>0</v>
      </c>
    </row>
    <row r="95" spans="1:7" s="147" customFormat="1" ht="21.9" customHeight="1" x14ac:dyDescent="0.25">
      <c r="A95" s="132"/>
      <c r="B95" s="133"/>
      <c r="C95" s="133"/>
      <c r="D95" s="133"/>
      <c r="E95" s="134" t="s">
        <v>1</v>
      </c>
      <c r="F95" s="135">
        <f>SUM(F19:F94)</f>
        <v>0</v>
      </c>
      <c r="G95" s="136">
        <f>SUM(G19:G94)</f>
        <v>0</v>
      </c>
    </row>
    <row r="96" spans="1:7" s="147" customFormat="1" ht="21.9" customHeight="1" x14ac:dyDescent="0.25">
      <c r="A96" s="137"/>
      <c r="B96" s="138"/>
      <c r="C96" s="138"/>
      <c r="D96" s="139"/>
      <c r="E96" s="140" t="s">
        <v>0</v>
      </c>
      <c r="F96" s="141"/>
      <c r="G96" s="142">
        <f>'Đơn Đặt Hàng'!G91</f>
        <v>0</v>
      </c>
    </row>
    <row r="97" spans="1:7" s="147" customFormat="1" ht="21.9" customHeight="1" x14ac:dyDescent="0.25">
      <c r="A97" s="143"/>
      <c r="B97" s="138"/>
      <c r="C97" s="138"/>
      <c r="D97" s="144"/>
      <c r="E97" s="140" t="s">
        <v>2</v>
      </c>
      <c r="F97" s="141"/>
      <c r="G97" s="145">
        <f>G95*(1-G96)</f>
        <v>0</v>
      </c>
    </row>
    <row r="98" spans="1:7" s="147" customFormat="1" ht="21.9" customHeight="1" x14ac:dyDescent="0.25">
      <c r="A98" s="166"/>
      <c r="B98" s="167"/>
      <c r="C98" s="167"/>
      <c r="D98" s="168"/>
      <c r="E98" s="169"/>
      <c r="F98" s="169"/>
      <c r="G98" s="170"/>
    </row>
    <row r="99" spans="1:7" s="147" customFormat="1" ht="21.9" customHeight="1" x14ac:dyDescent="0.25">
      <c r="A99" s="171" t="s">
        <v>34</v>
      </c>
      <c r="B99" s="171"/>
      <c r="C99" s="167"/>
      <c r="D99" s="171" t="s">
        <v>35</v>
      </c>
      <c r="E99" s="171"/>
      <c r="F99" s="171"/>
      <c r="G99" s="171"/>
    </row>
    <row r="100" spans="1:7" s="147" customFormat="1" ht="54" customHeight="1" x14ac:dyDescent="0.25">
      <c r="A100" s="172" t="s">
        <v>40</v>
      </c>
      <c r="B100" s="173"/>
      <c r="C100" s="167"/>
      <c r="D100" s="174"/>
      <c r="E100" s="174"/>
      <c r="F100" s="174"/>
      <c r="G100" s="174"/>
    </row>
    <row r="101" spans="1:7" s="147" customFormat="1" ht="54" customHeight="1" x14ac:dyDescent="0.25">
      <c r="A101" s="172" t="s">
        <v>29</v>
      </c>
      <c r="B101" s="175"/>
      <c r="C101" s="167"/>
      <c r="D101" s="174"/>
      <c r="E101" s="174"/>
      <c r="F101" s="174"/>
      <c r="G101" s="174"/>
    </row>
    <row r="102" spans="1:7" s="147" customFormat="1" ht="19.8" customHeight="1" x14ac:dyDescent="0.25">
      <c r="A102" s="172" t="s">
        <v>41</v>
      </c>
      <c r="B102" s="175"/>
      <c r="C102" s="167"/>
      <c r="D102" s="174"/>
      <c r="E102" s="174"/>
      <c r="F102" s="174"/>
      <c r="G102" s="174"/>
    </row>
    <row r="103" spans="1:7" s="147" customFormat="1" ht="19.8" customHeight="1" x14ac:dyDescent="0.25">
      <c r="A103" s="172" t="s">
        <v>42</v>
      </c>
      <c r="B103" s="175"/>
      <c r="C103" s="167"/>
      <c r="D103" s="174"/>
      <c r="E103" s="174"/>
      <c r="F103" s="174"/>
      <c r="G103" s="174"/>
    </row>
    <row r="104" spans="1:7" s="147" customFormat="1" ht="19.8" customHeight="1" x14ac:dyDescent="0.25">
      <c r="A104" s="167"/>
      <c r="B104" s="167"/>
      <c r="C104" s="167"/>
      <c r="D104" s="176"/>
      <c r="E104" s="176"/>
      <c r="F104" s="176"/>
      <c r="G104" s="176"/>
    </row>
    <row r="105" spans="1:7" s="147" customFormat="1" ht="18" customHeight="1" x14ac:dyDescent="0.25">
      <c r="A105" s="151"/>
      <c r="B105" s="167"/>
      <c r="C105" s="167"/>
      <c r="D105" s="177"/>
      <c r="E105" s="177"/>
      <c r="F105" s="177"/>
      <c r="G105" s="177"/>
    </row>
    <row r="106" spans="1:7" s="181" customFormat="1" ht="18" customHeight="1" x14ac:dyDescent="0.3">
      <c r="A106" s="178" t="s">
        <v>36</v>
      </c>
      <c r="B106" s="178"/>
      <c r="C106" s="179"/>
      <c r="D106" s="180" t="s">
        <v>37</v>
      </c>
      <c r="E106" s="180"/>
      <c r="F106" s="180"/>
      <c r="G106" s="180"/>
    </row>
    <row r="107" spans="1:7" s="185" customFormat="1" ht="18" customHeight="1" x14ac:dyDescent="0.25">
      <c r="A107" s="182" t="s">
        <v>3</v>
      </c>
      <c r="B107" s="182"/>
      <c r="C107" s="183"/>
      <c r="D107" s="184" t="s">
        <v>3</v>
      </c>
      <c r="E107" s="184"/>
      <c r="F107" s="184"/>
      <c r="G107" s="184"/>
    </row>
    <row r="108" spans="1:7" s="147" customFormat="1" ht="18" customHeight="1" x14ac:dyDescent="0.25">
      <c r="A108" s="186"/>
      <c r="B108" s="186"/>
      <c r="C108" s="186"/>
      <c r="D108" s="167"/>
      <c r="E108" s="167"/>
      <c r="F108" s="167"/>
      <c r="G108" s="167"/>
    </row>
    <row r="109" spans="1:7" s="147" customFormat="1" ht="18" customHeight="1" x14ac:dyDescent="0.25">
      <c r="A109" s="151"/>
      <c r="B109" s="167"/>
      <c r="C109" s="167"/>
      <c r="D109" s="167"/>
      <c r="E109" s="167"/>
      <c r="F109" s="167"/>
      <c r="G109" s="167"/>
    </row>
    <row r="110" spans="1:7" s="147" customFormat="1" ht="18" customHeight="1" x14ac:dyDescent="0.25">
      <c r="A110" s="151"/>
      <c r="B110" s="167"/>
      <c r="C110" s="167"/>
      <c r="D110" s="167"/>
      <c r="E110" s="167"/>
      <c r="F110" s="167"/>
      <c r="G110" s="167"/>
    </row>
    <row r="111" spans="1:7" s="147" customFormat="1" ht="18" customHeight="1" x14ac:dyDescent="0.25">
      <c r="A111" s="151"/>
      <c r="B111" s="167"/>
      <c r="C111" s="167"/>
      <c r="D111" s="167"/>
      <c r="E111" s="167"/>
      <c r="F111" s="167"/>
      <c r="G111" s="167"/>
    </row>
    <row r="112" spans="1:7" s="147" customFormat="1" ht="18" customHeight="1" x14ac:dyDescent="0.25">
      <c r="A112" s="151"/>
      <c r="B112" s="167"/>
      <c r="C112" s="167"/>
      <c r="D112" s="167"/>
      <c r="E112" s="167"/>
      <c r="F112" s="167"/>
      <c r="G112" s="167"/>
    </row>
    <row r="113" spans="1:7" s="147" customFormat="1" ht="18" customHeight="1" x14ac:dyDescent="0.25">
      <c r="A113" s="151"/>
      <c r="B113" s="167"/>
      <c r="C113" s="167"/>
      <c r="D113" s="167"/>
      <c r="E113" s="167"/>
      <c r="F113" s="167"/>
      <c r="G113" s="167"/>
    </row>
    <row r="114" spans="1:7" s="147" customFormat="1" ht="4.5" customHeight="1" x14ac:dyDescent="0.25">
      <c r="A114" s="151"/>
      <c r="B114" s="167"/>
      <c r="C114" s="167"/>
      <c r="D114" s="167"/>
      <c r="E114" s="167"/>
      <c r="F114" s="167"/>
      <c r="G114" s="167"/>
    </row>
    <row r="115" spans="1:7" s="147" customFormat="1" x14ac:dyDescent="0.25"/>
    <row r="116" spans="1:7" s="147" customFormat="1" x14ac:dyDescent="0.25"/>
    <row r="117" spans="1:7" s="147" customFormat="1" x14ac:dyDescent="0.25"/>
    <row r="118" spans="1:7" s="147" customFormat="1" x14ac:dyDescent="0.25"/>
    <row r="119" spans="1:7" s="147" customFormat="1" x14ac:dyDescent="0.25"/>
  </sheetData>
  <autoFilter ref="A17:G97" xr:uid="{00000000-0009-0000-0000-000001000000}">
    <filterColumn colId="2" showButton="0"/>
  </autoFilter>
  <mergeCells count="28">
    <mergeCell ref="A73:E73"/>
    <mergeCell ref="A90:E90"/>
    <mergeCell ref="A106:B106"/>
    <mergeCell ref="A107:B107"/>
    <mergeCell ref="A99:B99"/>
    <mergeCell ref="D99:G99"/>
    <mergeCell ref="C15:F15"/>
    <mergeCell ref="D100:G103"/>
    <mergeCell ref="D106:G106"/>
    <mergeCell ref="D107:G107"/>
    <mergeCell ref="E97:F97"/>
    <mergeCell ref="E96:F96"/>
    <mergeCell ref="A37:E37"/>
    <mergeCell ref="A48:E48"/>
    <mergeCell ref="C10:F10"/>
    <mergeCell ref="C11:F11"/>
    <mergeCell ref="C12:F12"/>
    <mergeCell ref="C13:F13"/>
    <mergeCell ref="A18:E18"/>
    <mergeCell ref="C14:F14"/>
    <mergeCell ref="D6:E6"/>
    <mergeCell ref="A8:G8"/>
    <mergeCell ref="B9:E9"/>
    <mergeCell ref="A1:G1"/>
    <mergeCell ref="A2:G2"/>
    <mergeCell ref="A3:G3"/>
    <mergeCell ref="A4:G4"/>
    <mergeCell ref="A5:G5"/>
  </mergeCells>
  <phoneticPr fontId="15" type="noConversion"/>
  <hyperlinks>
    <hyperlink ref="A3:G3" location="'Đơn Đặt Hàng'!A1" display="Tel : 0902 389 519" xr:uid="{00000000-0004-0000-0100-000002000000}"/>
  </hyperlinks>
  <pageMargins left="0.3" right="0" top="0" bottom="0" header="0" footer="0"/>
  <pageSetup paperSize="9" scale="76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Đơn Đặt Hàng</vt:lpstr>
      <vt:lpstr>Phiếu Giao Hàng</vt:lpstr>
      <vt:lpstr>'Đơn Đặt Hàng'!Print_Area</vt:lpstr>
      <vt:lpstr>'Phiếu Giao Hàng'!Print_Area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Việt  Cường</cp:lastModifiedBy>
  <cp:lastPrinted>2024-08-16T05:57:29Z</cp:lastPrinted>
  <dcterms:created xsi:type="dcterms:W3CDTF">2014-07-18T11:25:26Z</dcterms:created>
  <dcterms:modified xsi:type="dcterms:W3CDTF">2024-08-16T06:05:37Z</dcterms:modified>
</cp:coreProperties>
</file>