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1. bk website\banhtrungthu 2025\6. bibica 2025\"/>
    </mc:Choice>
  </mc:AlternateContent>
  <xr:revisionPtr revIDLastSave="0" documentId="13_ncr:1_{D4A61B17-68F6-4649-90FC-9EE475954401}" xr6:coauthVersionLast="47" xr6:coauthVersionMax="47" xr10:uidLastSave="{00000000-0000-0000-0000-000000000000}"/>
  <bookViews>
    <workbookView xWindow="-108" yWindow="-108" windowWidth="23256" windowHeight="12720" tabRatio="191" xr2:uid="{00000000-000D-0000-FFFF-FFFF00000000}"/>
  </bookViews>
  <sheets>
    <sheet name="Đơn Đặt Hàng" sheetId="2" r:id="rId1"/>
    <sheet name="Phiếu Giao Hàng" sheetId="5" r:id="rId2"/>
  </sheets>
  <definedNames>
    <definedName name="_xlnm._FilterDatabase" localSheetId="0" hidden="1">'Đơn Đặt Hàng'!$F$12:$G$111</definedName>
    <definedName name="_xlnm._FilterDatabase" localSheetId="1" hidden="1">'Phiếu Giao Hàng'!$A$17:$G$108</definedName>
    <definedName name="_xlnm.Print_Area" localSheetId="0">'Đơn Đặt Hàng'!$A$1:$G$119</definedName>
    <definedName name="_xlnm.Print_Area" localSheetId="1">'Phiếu Giao Hàng'!$A$1:$G$125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5" l="1"/>
  <c r="G20" i="5"/>
  <c r="F21" i="5"/>
  <c r="G21" i="5" s="1"/>
  <c r="F22" i="5"/>
  <c r="G22" i="5" s="1"/>
  <c r="F23" i="5"/>
  <c r="G23" i="5" s="1"/>
  <c r="F24" i="5"/>
  <c r="G24" i="5"/>
  <c r="F25" i="5"/>
  <c r="G25" i="5" s="1"/>
  <c r="F26" i="5"/>
  <c r="G26" i="5"/>
  <c r="F27" i="5"/>
  <c r="G27" i="5" s="1"/>
  <c r="F28" i="5"/>
  <c r="G28" i="5"/>
  <c r="F29" i="5"/>
  <c r="G29" i="5"/>
  <c r="F30" i="5"/>
  <c r="G30" i="5"/>
  <c r="F31" i="5"/>
  <c r="G31" i="5" s="1"/>
  <c r="F32" i="5"/>
  <c r="G32" i="5"/>
  <c r="F33" i="5"/>
  <c r="G33" i="5"/>
  <c r="F34" i="5"/>
  <c r="G34" i="5"/>
  <c r="F35" i="5"/>
  <c r="G35" i="5" s="1"/>
  <c r="F36" i="5"/>
  <c r="G36" i="5"/>
  <c r="F37" i="5"/>
  <c r="G37" i="5"/>
  <c r="F38" i="5"/>
  <c r="G38" i="5"/>
  <c r="F39" i="5"/>
  <c r="G39" i="5" s="1"/>
  <c r="F40" i="5"/>
  <c r="G40" i="5"/>
  <c r="F41" i="5"/>
  <c r="G41" i="5"/>
  <c r="F42" i="5"/>
  <c r="G42" i="5"/>
  <c r="F43" i="5"/>
  <c r="G43" i="5" s="1"/>
  <c r="F45" i="5"/>
  <c r="G45" i="5"/>
  <c r="F46" i="5"/>
  <c r="G46" i="5"/>
  <c r="F47" i="5"/>
  <c r="G47" i="5" s="1"/>
  <c r="F48" i="5"/>
  <c r="G48" i="5"/>
  <c r="F50" i="5"/>
  <c r="G50" i="5"/>
  <c r="F51" i="5"/>
  <c r="G51" i="5" s="1"/>
  <c r="F52" i="5"/>
  <c r="G52" i="5"/>
  <c r="F53" i="5"/>
  <c r="G53" i="5"/>
  <c r="F54" i="5"/>
  <c r="G54" i="5"/>
  <c r="F55" i="5"/>
  <c r="G55" i="5" s="1"/>
  <c r="F57" i="5"/>
  <c r="G57" i="5"/>
  <c r="F58" i="5"/>
  <c r="G58" i="5"/>
  <c r="F59" i="5"/>
  <c r="G59" i="5" s="1"/>
  <c r="F60" i="5"/>
  <c r="G60" i="5"/>
  <c r="F61" i="5"/>
  <c r="G61" i="5"/>
  <c r="F63" i="5"/>
  <c r="G63" i="5" s="1"/>
  <c r="F64" i="5"/>
  <c r="G64" i="5"/>
  <c r="F65" i="5"/>
  <c r="G65" i="5"/>
  <c r="F66" i="5"/>
  <c r="G66" i="5"/>
  <c r="F67" i="5"/>
  <c r="G67" i="5" s="1"/>
  <c r="F68" i="5"/>
  <c r="G68" i="5"/>
  <c r="F69" i="5"/>
  <c r="G69" i="5"/>
  <c r="F70" i="5"/>
  <c r="G70" i="5"/>
  <c r="F71" i="5"/>
  <c r="G71" i="5" s="1"/>
  <c r="F72" i="5"/>
  <c r="G72" i="5"/>
  <c r="F73" i="5"/>
  <c r="G73" i="5"/>
  <c r="F74" i="5"/>
  <c r="G74" i="5"/>
  <c r="F75" i="5"/>
  <c r="G75" i="5" s="1"/>
  <c r="F76" i="5"/>
  <c r="G76" i="5"/>
  <c r="F77" i="5"/>
  <c r="G77" i="5"/>
  <c r="F78" i="5"/>
  <c r="G78" i="5"/>
  <c r="F79" i="5"/>
  <c r="G79" i="5" s="1"/>
  <c r="F80" i="5"/>
  <c r="G80" i="5"/>
  <c r="F81" i="5"/>
  <c r="G81" i="5"/>
  <c r="F82" i="5"/>
  <c r="G82" i="5"/>
  <c r="F84" i="5"/>
  <c r="G84" i="5"/>
  <c r="F85" i="5"/>
  <c r="G85" i="5"/>
  <c r="F87" i="5"/>
  <c r="G87" i="5" s="1"/>
  <c r="F88" i="5"/>
  <c r="G88" i="5"/>
  <c r="F89" i="5"/>
  <c r="G89" i="5"/>
  <c r="F90" i="5"/>
  <c r="G90" i="5"/>
  <c r="F91" i="5"/>
  <c r="G91" i="5" s="1"/>
  <c r="F92" i="5"/>
  <c r="G92" i="5"/>
  <c r="F93" i="5"/>
  <c r="G93" i="5"/>
  <c r="F94" i="5"/>
  <c r="G94" i="5"/>
  <c r="F96" i="5"/>
  <c r="G96" i="5"/>
  <c r="F97" i="5"/>
  <c r="G97" i="5"/>
  <c r="F98" i="5"/>
  <c r="G98" i="5"/>
  <c r="F99" i="5"/>
  <c r="G99" i="5" s="1"/>
  <c r="F100" i="5"/>
  <c r="G100" i="5"/>
  <c r="F102" i="5"/>
  <c r="G102" i="5"/>
  <c r="F103" i="5"/>
  <c r="G103" i="5" s="1"/>
  <c r="F104" i="5"/>
  <c r="G104" i="5"/>
  <c r="F105" i="5"/>
  <c r="G105" i="5" s="1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40" i="2"/>
  <c r="G41" i="2"/>
  <c r="G42" i="2"/>
  <c r="G43" i="2"/>
  <c r="G45" i="2"/>
  <c r="G46" i="2"/>
  <c r="G47" i="2"/>
  <c r="G48" i="2"/>
  <c r="G49" i="2"/>
  <c r="G50" i="2"/>
  <c r="G52" i="2"/>
  <c r="G53" i="2"/>
  <c r="G54" i="2"/>
  <c r="G55" i="2"/>
  <c r="G56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9" i="2"/>
  <c r="G80" i="2"/>
  <c r="G82" i="2"/>
  <c r="G83" i="2"/>
  <c r="G84" i="2"/>
  <c r="G85" i="2"/>
  <c r="G86" i="2"/>
  <c r="G87" i="2"/>
  <c r="G88" i="2"/>
  <c r="G89" i="2"/>
  <c r="G91" i="2"/>
  <c r="G92" i="2"/>
  <c r="G93" i="2"/>
  <c r="G94" i="2"/>
  <c r="G95" i="2"/>
  <c r="G97" i="2"/>
  <c r="G98" i="2"/>
  <c r="G99" i="2"/>
  <c r="G100" i="2"/>
  <c r="C15" i="5"/>
  <c r="C14" i="5"/>
  <c r="C13" i="5"/>
  <c r="C12" i="5"/>
  <c r="C10" i="5"/>
  <c r="C11" i="5"/>
  <c r="G14" i="2"/>
  <c r="F101" i="2"/>
  <c r="F19" i="5"/>
  <c r="G19" i="5" s="1"/>
  <c r="G107" i="5"/>
  <c r="F106" i="5" l="1"/>
  <c r="G101" i="2"/>
  <c r="G103" i="2" s="1"/>
  <c r="G106" i="5"/>
  <c r="G108" i="5" s="1"/>
</calcChain>
</file>

<file path=xl/sharedStrings.xml><?xml version="1.0" encoding="utf-8"?>
<sst xmlns="http://schemas.openxmlformats.org/spreadsheetml/2006/main" count="621" uniqueCount="173">
  <si>
    <t>Chiết khấu</t>
  </si>
  <si>
    <t>Tổng</t>
  </si>
  <si>
    <t>Số tiền trả</t>
  </si>
  <si>
    <t>(Ký tên, đóng dấu)</t>
  </si>
  <si>
    <t>(Bảng giá trên đã bao gồm VAT)</t>
  </si>
  <si>
    <t>DÒNG SẢN PHẨM</t>
  </si>
  <si>
    <t>GIÁ BÁN</t>
  </si>
  <si>
    <t>THÀNH TIỀN</t>
  </si>
  <si>
    <t>TRỌNG LƯỢNG</t>
  </si>
  <si>
    <t>800g</t>
  </si>
  <si>
    <t>(2 trứng)</t>
  </si>
  <si>
    <t>210g</t>
  </si>
  <si>
    <t>(1 trứng)</t>
  </si>
  <si>
    <t>150g</t>
  </si>
  <si>
    <t>GÀ QUAY JAMBON</t>
  </si>
  <si>
    <t>THẬP CẨM LẠP XƯỞNG</t>
  </si>
  <si>
    <t>CỐM DỪA</t>
  </si>
  <si>
    <t>ĐẬU XANH</t>
  </si>
  <si>
    <t>SỮA DỪA</t>
  </si>
  <si>
    <t>KHOAI MÔN</t>
  </si>
  <si>
    <t>ĐẬU ĐỎ</t>
  </si>
  <si>
    <t>230g</t>
  </si>
  <si>
    <t>180g</t>
  </si>
  <si>
    <t>DẺO ĐẬU XANH</t>
  </si>
  <si>
    <t>DẺO SỮA DỪA</t>
  </si>
  <si>
    <t xml:space="preserve">Khách Hàng: </t>
  </si>
  <si>
    <t xml:space="preserve">Địa Chỉ: </t>
  </si>
  <si>
    <t xml:space="preserve">Người Liên Hệ: </t>
  </si>
  <si>
    <t xml:space="preserve">Điện Thoại: </t>
  </si>
  <si>
    <t xml:space="preserve">Ngày Giao: </t>
  </si>
  <si>
    <t xml:space="preserve">Địa Chỉ Giao Hàng: </t>
  </si>
  <si>
    <t>THÔNG TIN XUẤT HOÁ ĐƠN</t>
  </si>
  <si>
    <t>GHI CHÚ</t>
  </si>
  <si>
    <t>ĐẠI DIỆN BÁN HÀNG</t>
  </si>
  <si>
    <t>ĐẠI DIỆN MUA HÀNG</t>
  </si>
  <si>
    <t xml:space="preserve">NV Phụ Trách: </t>
  </si>
  <si>
    <t xml:space="preserve">Nhân Viên Phụ Trách Đơn Hàng: </t>
  </si>
  <si>
    <t xml:space="preserve">Tên Công Ty: </t>
  </si>
  <si>
    <t xml:space="preserve">Mã Số Thuế: </t>
  </si>
  <si>
    <t xml:space="preserve">Email: </t>
  </si>
  <si>
    <t>ĐƠN ĐẶT HÀNG BÁNH TRUNG THU BIBICA</t>
  </si>
  <si>
    <t>TUN</t>
  </si>
  <si>
    <t>MN</t>
  </si>
  <si>
    <t>KNV</t>
  </si>
  <si>
    <t>HẠT SEN HẠT DƯA</t>
  </si>
  <si>
    <t>JAMBON BÁT BỬU</t>
  </si>
  <si>
    <t>DỪA SẦU RIÊNG</t>
  </si>
  <si>
    <t>250g</t>
  </si>
  <si>
    <t>6DR</t>
  </si>
  <si>
    <t>4M</t>
  </si>
  <si>
    <t>4DD</t>
  </si>
  <si>
    <t>3DR</t>
  </si>
  <si>
    <t>8X</t>
  </si>
  <si>
    <t>3DS</t>
  </si>
  <si>
    <t>3DD</t>
  </si>
  <si>
    <t>3CD</t>
  </si>
  <si>
    <t>GÀ QUAY MẬT ONG</t>
  </si>
  <si>
    <t>DỨA HẠT SEN</t>
  </si>
  <si>
    <t>66D</t>
  </si>
  <si>
    <t>68D</t>
  </si>
  <si>
    <t>58D</t>
  </si>
  <si>
    <t>57D</t>
  </si>
  <si>
    <t>54D</t>
  </si>
  <si>
    <t>3NSD</t>
  </si>
  <si>
    <t>3DDD</t>
  </si>
  <si>
    <t>3DSD</t>
  </si>
  <si>
    <t>44A</t>
  </si>
  <si>
    <t>40A</t>
  </si>
  <si>
    <t>35A</t>
  </si>
  <si>
    <t>30A</t>
  </si>
  <si>
    <t>DẺO HẠT SEN - HẠT DƯA</t>
  </si>
  <si>
    <t>DẺO ĐẬU XANH - GẤC</t>
  </si>
  <si>
    <t>DẺO THẬP CẨM LẠP XƯỞNG</t>
  </si>
  <si>
    <t>DẺO ĐẬU ĐỎ</t>
  </si>
  <si>
    <t>(0 trứng)</t>
  </si>
  <si>
    <t>BÁNH NƯỚNG DINH DƯỠNG</t>
  </si>
  <si>
    <t>ĐẬU XANH - GẤC</t>
  </si>
  <si>
    <t>HẠT SEN - TRÀ XANH</t>
  </si>
  <si>
    <t>MINH NGUYỆT
(Hộp 7 bánh + 1 trà)</t>
  </si>
  <si>
    <t>KIM NGUYỆT TRĂNG VÀNG
(Hộp 6 bánh)</t>
  </si>
  <si>
    <t>NHẬT NGUYỆT
(Hộp 6 bánh)</t>
  </si>
  <si>
    <t>THANH NGUYỆT
(Hộp 4 bánh)</t>
  </si>
  <si>
    <t>DẠ NGUYỆT KHỔNG TƯỚC
(Hộp 6 bánh)</t>
  </si>
  <si>
    <t>960g</t>
  </si>
  <si>
    <t>720g</t>
  </si>
  <si>
    <t>560g</t>
  </si>
  <si>
    <t>1000g</t>
  </si>
  <si>
    <t>480g</t>
  </si>
  <si>
    <t>600g</t>
  </si>
  <si>
    <t>Website: www.banhtrungthubibica.vn</t>
  </si>
  <si>
    <t>Email: banhbibica@gmail.com</t>
  </si>
  <si>
    <t>CÔNG TY CỔ PHẦN BIBICA</t>
  </si>
  <si>
    <t>Địa chỉ: 443 Lý Thường Kiệt, Phường 8, Tân Bình, TP.HCM</t>
  </si>
  <si>
    <t>Tel : 098 1515 000 - 0961 192 913</t>
  </si>
  <si>
    <t>ĐẾ NGUYỆT 1
(Hộp 8 bánh)</t>
  </si>
  <si>
    <t>ĐẾ NGUYỆT 2
(Hộp 8 bánh)</t>
  </si>
  <si>
    <t>PHÚ QUÝ ĐOÀN VIÊN 1
(Hộp 8 bánh)</t>
  </si>
  <si>
    <t>PHÚ QUÝ ĐOÀN VIÊN 2
(Hộp 8 bánh)</t>
  </si>
  <si>
    <t>THƯỞNG NGUYỆT 1
(Hộp 6 bánh)</t>
  </si>
  <si>
    <t>THƯỞNG NGUYỆT 2
(Hộp 6 bánh)</t>
  </si>
  <si>
    <t>PHÚC NGUYỆT 1
(Hộp 4 bánh + trà)</t>
  </si>
  <si>
    <t>PHÚC NGUYỆT 2
(Hộp 4 bánh + trà)</t>
  </si>
  <si>
    <t>THU NGUYỆT 1
(Hộp 4 bánh)</t>
  </si>
  <si>
    <t>THU NGUYỆT 2
(Hộp 4 bánh)</t>
  </si>
  <si>
    <t>THU NGUYỆT 3
(Hộp 4 bánh)</t>
  </si>
  <si>
    <t>THU NGUYỆT 4
(Hộp 4 bánh)</t>
  </si>
  <si>
    <t>TUYẾT NGUYỆT
(Hộp 6 bánh)</t>
  </si>
  <si>
    <t>BST SẮC MÀU LỄ HỘI 1 - VÀNG
(Hộp 4 bánh)</t>
  </si>
  <si>
    <t>BST SẮC MÀU LỄ HỘI 1 - ĐỎ
(Hộp 4 bánh)</t>
  </si>
  <si>
    <t>BST SẮC MÀU LỄ HỘI 1 - XANH
(Hộp 4 bánh)</t>
  </si>
  <si>
    <t>BST SẮC MÀU LỄ HỘI 2
(Hộp 6 bánh)</t>
  </si>
  <si>
    <t>BST SẮC MÀU LỄ HỘI 3
(Hộp 6 bánh)</t>
  </si>
  <si>
    <t>HỘP BÁNH TRUNG THU BIBICA CAO CẤP</t>
  </si>
  <si>
    <t>MÃ SP</t>
  </si>
  <si>
    <t>SL</t>
  </si>
  <si>
    <t>DN1</t>
  </si>
  <si>
    <t>DN2</t>
  </si>
  <si>
    <t>PQ1</t>
  </si>
  <si>
    <t>PQ2</t>
  </si>
  <si>
    <t>TN2</t>
  </si>
  <si>
    <t>TN1</t>
  </si>
  <si>
    <t>PN1</t>
  </si>
  <si>
    <t>PN2</t>
  </si>
  <si>
    <t>TN3</t>
  </si>
  <si>
    <t>TN4</t>
  </si>
  <si>
    <t>NN</t>
  </si>
  <si>
    <t>THN1</t>
  </si>
  <si>
    <t>TNH2</t>
  </si>
  <si>
    <t>BNX</t>
  </si>
  <si>
    <t>BND</t>
  </si>
  <si>
    <t>THAN</t>
  </si>
  <si>
    <t>DNKT</t>
  </si>
  <si>
    <t>SM1V</t>
  </si>
  <si>
    <t>SM1D</t>
  </si>
  <si>
    <t>SM1X</t>
  </si>
  <si>
    <t>SM2</t>
  </si>
  <si>
    <t>SM3</t>
  </si>
  <si>
    <t>BÁCH NGUYỆT - XANH
(Hộp 4 bánh)</t>
  </si>
  <si>
    <t>BÁCH NGUYỆT - ĐỎ
(Hộp 4 bánh)</t>
  </si>
  <si>
    <t>BÁNH NƯỚNG 250g</t>
  </si>
  <si>
    <t>GÀ CUỘN RONG BIỂN</t>
  </si>
  <si>
    <t>BÁNH NƯỚNG 210g</t>
  </si>
  <si>
    <t>CÀ PHÊ DỪA TƯƠI</t>
  </si>
  <si>
    <t>BÁNH NƯỚNG 180g</t>
  </si>
  <si>
    <t>BÁNH NƯỚNG 150g</t>
  </si>
  <si>
    <t>TRÀ OOLONG TRÁI CÂY</t>
  </si>
  <si>
    <t>LAVA PHÔ MAI HẠT SEN HẠT CHIA</t>
  </si>
  <si>
    <t>BÁNH DẺO 230g</t>
  </si>
  <si>
    <t>BÁNH DẺO 180g</t>
  </si>
  <si>
    <t>DẺO ĐẬU XANH LÁ DỨA</t>
  </si>
  <si>
    <t>DẺO TRÀ OOLONG TRÁI CÂY</t>
  </si>
  <si>
    <t>BÁNH DẺO 150g</t>
  </si>
  <si>
    <t>DẺO DỨA - HẠT SEN</t>
  </si>
  <si>
    <t>DẺO ĐẬU XANH NGŨ SẮC</t>
  </si>
  <si>
    <t>3HDD</t>
  </si>
  <si>
    <t>36D</t>
  </si>
  <si>
    <t>5HDD</t>
  </si>
  <si>
    <t>5TTD</t>
  </si>
  <si>
    <t>50D</t>
  </si>
  <si>
    <t>9HDD</t>
  </si>
  <si>
    <t>96D</t>
  </si>
  <si>
    <t>4GR</t>
  </si>
  <si>
    <t>4TT</t>
  </si>
  <si>
    <t>3GR</t>
  </si>
  <si>
    <t>3CC</t>
  </si>
  <si>
    <t>6GR</t>
  </si>
  <si>
    <t>8GR</t>
  </si>
  <si>
    <t>8CC</t>
  </si>
  <si>
    <t>OGR</t>
  </si>
  <si>
    <t>O4</t>
  </si>
  <si>
    <t>OHD</t>
  </si>
  <si>
    <t>O6</t>
  </si>
  <si>
    <t>ĐƠN HÀNG BÁNH TRUNG THU BIBICA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</si>
</sst>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₫_-;\-* #,##0.00\ _₫_-;_-* &quot;-&quot;??\ _₫_-;_-@_-"/>
    <numFmt numFmtId="165" formatCode="_(* #,##0_);_(* \(#,##0\);_(* &quot;-&quot;??_);_(@_)"/>
    <numFmt numFmtId="166" formatCode="_-* #,##0\ _₫_-;\-* #,##0\ _₫_-;_-* &quot;-&quot;??\ _₫_-;_-@_-"/>
  </numFmts>
  <fonts count="36" x14ac:knownFonts="1">
    <font>
      <sz val="10"/>
      <color theme="1"/>
      <name val="Tahoma"/>
      <family val="2"/>
      <charset val="163"/>
    </font>
    <font>
      <sz val="10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color theme="1"/>
      <name val="Tahoma"/>
      <family val="2"/>
      <charset val="163"/>
    </font>
    <font>
      <sz val="11"/>
      <color theme="1"/>
      <name val="Arial"/>
      <family val="2"/>
    </font>
    <font>
      <u/>
      <sz val="10"/>
      <color theme="10"/>
      <name val="Tahoma"/>
      <family val="2"/>
      <charset val="163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0"/>
      <color theme="1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b/>
      <sz val="13"/>
      <color rgb="FFFF0000"/>
      <name val="Arial"/>
      <family val="2"/>
    </font>
    <font>
      <i/>
      <sz val="10"/>
      <name val="Arial"/>
      <family val="2"/>
    </font>
    <font>
      <sz val="8"/>
      <name val="Tahoma"/>
      <family val="2"/>
      <charset val="163"/>
    </font>
    <font>
      <b/>
      <sz val="18"/>
      <color rgb="FFFF0000"/>
      <name val="Arial"/>
      <family val="2"/>
    </font>
    <font>
      <sz val="10"/>
      <name val="Arial"/>
      <family val="2"/>
      <charset val="163"/>
    </font>
    <font>
      <sz val="10"/>
      <color rgb="FF3E3E3E"/>
      <name val="Arial"/>
      <family val="2"/>
    </font>
    <font>
      <sz val="10"/>
      <name val="Tahoma"/>
      <family val="2"/>
      <charset val="163"/>
    </font>
    <font>
      <b/>
      <i/>
      <sz val="11"/>
      <color theme="1"/>
      <name val="Arial"/>
      <family val="2"/>
      <charset val="163"/>
    </font>
    <font>
      <b/>
      <i/>
      <sz val="10"/>
      <color theme="1"/>
      <name val="Arial"/>
      <family val="2"/>
      <charset val="163"/>
    </font>
    <font>
      <b/>
      <sz val="12"/>
      <color rgb="FFFF0000"/>
      <name val="Arial"/>
      <family val="2"/>
      <charset val="163"/>
    </font>
    <font>
      <b/>
      <sz val="11"/>
      <name val="Arial"/>
      <family val="2"/>
      <charset val="163"/>
    </font>
    <font>
      <b/>
      <sz val="10"/>
      <name val="Arial"/>
      <family val="2"/>
      <charset val="163"/>
    </font>
    <font>
      <sz val="11"/>
      <name val="Arial"/>
      <family val="2"/>
      <charset val="163"/>
    </font>
    <font>
      <b/>
      <sz val="13"/>
      <color rgb="FFFF0000"/>
      <name val="Arial"/>
      <family val="2"/>
      <charset val="163"/>
    </font>
    <font>
      <b/>
      <sz val="10"/>
      <color rgb="FFFF0000"/>
      <name val="Arial"/>
      <family val="2"/>
      <charset val="163"/>
    </font>
    <font>
      <b/>
      <sz val="10"/>
      <color theme="1"/>
      <name val="Arial"/>
      <family val="2"/>
      <charset val="163"/>
    </font>
    <font>
      <sz val="10"/>
      <color theme="1"/>
      <name val="Arial"/>
      <family val="2"/>
      <charset val="163"/>
    </font>
    <font>
      <b/>
      <sz val="18"/>
      <color rgb="FFFF0000"/>
      <name val="Arial"/>
      <family val="2"/>
      <charset val="163"/>
    </font>
    <font>
      <b/>
      <sz val="12"/>
      <color theme="1"/>
      <name val="Arial"/>
      <family val="2"/>
      <charset val="163"/>
    </font>
    <font>
      <b/>
      <sz val="12"/>
      <name val="Arial"/>
      <family val="2"/>
      <charset val="163"/>
    </font>
    <font>
      <sz val="12"/>
      <name val="Arial"/>
      <family val="2"/>
      <charset val="163"/>
    </font>
    <font>
      <sz val="12"/>
      <color theme="1"/>
      <name val="Arial"/>
      <family val="2"/>
      <charset val="163"/>
    </font>
    <font>
      <b/>
      <sz val="11"/>
      <color rgb="FFFF0000"/>
      <name val="Arial"/>
      <family val="2"/>
      <charset val="163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EC8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numFmtId="164" fontId="5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1" fillId="0" borderId="0"/>
    <xf numFmtId="0" fontId="2" fillId="0" borderId="0"/>
    <xf numFmtId="9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52">
    <xf numFmtId="0" fontId="0" fillId="0" borderId="0" xfId="0"/>
    <xf numFmtId="0" fontId="10" fillId="2" borderId="0" xfId="0" applyFont="1" applyFill="1" applyAlignment="1">
      <alignment vertical="center" wrapText="1"/>
    </xf>
    <xf numFmtId="3" fontId="3" fillId="2" borderId="0" xfId="0" applyNumberFormat="1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3" fillId="2" borderId="0" xfId="4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0" xfId="4" applyFill="1" applyAlignment="1">
      <alignment horizontal="center"/>
    </xf>
    <xf numFmtId="0" fontId="10" fillId="2" borderId="0" xfId="0" applyFont="1" applyFill="1" applyAlignment="1">
      <alignment horizontal="center" vertical="center" wrapText="1"/>
    </xf>
    <xf numFmtId="0" fontId="10" fillId="3" borderId="0" xfId="0" applyFont="1" applyFill="1"/>
    <xf numFmtId="0" fontId="10" fillId="3" borderId="0" xfId="0" applyFont="1" applyFill="1" applyAlignment="1">
      <alignment horizontal="center" vertical="center"/>
    </xf>
    <xf numFmtId="0" fontId="1" fillId="3" borderId="0" xfId="0" applyFont="1" applyFill="1"/>
    <xf numFmtId="0" fontId="10" fillId="3" borderId="0" xfId="0" applyFont="1" applyFill="1" applyAlignment="1">
      <alignment horizontal="center"/>
    </xf>
    <xf numFmtId="0" fontId="11" fillId="3" borderId="0" xfId="0" applyFont="1" applyFill="1"/>
    <xf numFmtId="0" fontId="10" fillId="2" borderId="0" xfId="0" applyFont="1" applyFill="1" applyAlignment="1">
      <alignment horizontal="right" vertical="center" wrapText="1"/>
    </xf>
    <xf numFmtId="0" fontId="2" fillId="2" borderId="0" xfId="4" applyFont="1" applyFill="1"/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 vertical="center" wrapText="1"/>
    </xf>
    <xf numFmtId="0" fontId="2" fillId="2" borderId="0" xfId="8" applyFont="1" applyFill="1" applyBorder="1" applyAlignment="1" applyProtection="1">
      <alignment horizontal="center" vertical="center" wrapText="1"/>
    </xf>
    <xf numFmtId="49" fontId="12" fillId="2" borderId="8" xfId="1" applyNumberFormat="1" applyFont="1" applyFill="1" applyBorder="1" applyAlignment="1" applyProtection="1">
      <alignment vertical="center" wrapText="1"/>
    </xf>
    <xf numFmtId="166" fontId="12" fillId="2" borderId="9" xfId="1" applyNumberFormat="1" applyFont="1" applyFill="1" applyBorder="1" applyAlignment="1" applyProtection="1">
      <alignment horizontal="center" vertical="center" wrapText="1"/>
    </xf>
    <xf numFmtId="165" fontId="12" fillId="2" borderId="6" xfId="1" applyNumberFormat="1" applyFont="1" applyFill="1" applyBorder="1" applyAlignment="1" applyProtection="1">
      <alignment horizontal="right" vertical="center" wrapText="1"/>
    </xf>
    <xf numFmtId="0" fontId="4" fillId="2" borderId="0" xfId="0" applyFont="1" applyFill="1" applyAlignment="1">
      <alignment vertical="center" wrapText="1"/>
    </xf>
    <xf numFmtId="0" fontId="6" fillId="2" borderId="0" xfId="0" applyFont="1" applyFill="1"/>
    <xf numFmtId="0" fontId="4" fillId="2" borderId="0" xfId="0" applyFont="1" applyFill="1" applyAlignment="1">
      <alignment horizontal="center" vertical="center" wrapText="1"/>
    </xf>
    <xf numFmtId="9" fontId="12" fillId="2" borderId="4" xfId="6" applyFont="1" applyFill="1" applyBorder="1" applyAlignment="1" applyProtection="1">
      <alignment horizontal="right" vertical="center" wrapText="1"/>
      <protection locked="0"/>
    </xf>
    <xf numFmtId="0" fontId="8" fillId="2" borderId="0" xfId="0" applyFont="1" applyFill="1" applyAlignment="1">
      <alignment vertical="center" wrapText="1"/>
    </xf>
    <xf numFmtId="0" fontId="8" fillId="2" borderId="0" xfId="0" applyFont="1" applyFill="1" applyAlignment="1">
      <alignment horizontal="center" vertical="center" wrapText="1"/>
    </xf>
    <xf numFmtId="3" fontId="12" fillId="2" borderId="4" xfId="0" applyNumberFormat="1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3" fontId="2" fillId="2" borderId="0" xfId="0" applyNumberFormat="1" applyFont="1" applyFill="1" applyAlignment="1">
      <alignment horizontal="right" vertical="center" wrapText="1"/>
    </xf>
    <xf numFmtId="3" fontId="4" fillId="2" borderId="0" xfId="0" applyNumberFormat="1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 applyProtection="1">
      <alignment horizontal="left" vertical="center"/>
      <protection locked="0"/>
    </xf>
    <xf numFmtId="0" fontId="9" fillId="2" borderId="0" xfId="0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right" vertical="center" wrapText="1"/>
    </xf>
    <xf numFmtId="3" fontId="12" fillId="2" borderId="0" xfId="0" applyNumberFormat="1" applyFont="1" applyFill="1" applyAlignment="1">
      <alignment horizontal="center" vertical="center" wrapText="1"/>
    </xf>
    <xf numFmtId="0" fontId="4" fillId="4" borderId="4" xfId="4" applyFont="1" applyFill="1" applyBorder="1" applyAlignment="1">
      <alignment horizontal="center" vertical="center" wrapText="1"/>
    </xf>
    <xf numFmtId="9" fontId="4" fillId="4" borderId="4" xfId="7" applyFont="1" applyFill="1" applyBorder="1" applyAlignment="1" applyProtection="1">
      <alignment horizontal="center" vertical="center" wrapText="1"/>
    </xf>
    <xf numFmtId="0" fontId="4" fillId="4" borderId="4" xfId="7" applyNumberFormat="1" applyFont="1" applyFill="1" applyBorder="1" applyAlignment="1" applyProtection="1">
      <alignment horizontal="center" vertical="center" wrapText="1"/>
    </xf>
    <xf numFmtId="0" fontId="4" fillId="4" borderId="4" xfId="4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right" vertical="center" wrapText="1"/>
    </xf>
    <xf numFmtId="0" fontId="20" fillId="2" borderId="4" xfId="0" applyFont="1" applyFill="1" applyBorder="1" applyAlignment="1">
      <alignment horizontal="right" vertical="center" wrapText="1"/>
    </xf>
    <xf numFmtId="0" fontId="21" fillId="2" borderId="4" xfId="0" applyFont="1" applyFill="1" applyBorder="1" applyAlignment="1">
      <alignment horizontal="right" vertical="center"/>
    </xf>
    <xf numFmtId="0" fontId="23" fillId="4" borderId="4" xfId="4" applyFont="1" applyFill="1" applyBorder="1" applyAlignment="1">
      <alignment horizontal="center" vertical="center" wrapText="1"/>
    </xf>
    <xf numFmtId="9" fontId="23" fillId="4" borderId="4" xfId="7" applyFont="1" applyFill="1" applyBorder="1" applyAlignment="1" applyProtection="1">
      <alignment horizontal="center" vertical="center" wrapText="1"/>
    </xf>
    <xf numFmtId="0" fontId="23" fillId="4" borderId="4" xfId="7" applyNumberFormat="1" applyFont="1" applyFill="1" applyBorder="1" applyAlignment="1" applyProtection="1">
      <alignment horizontal="center" vertical="center" wrapText="1"/>
    </xf>
    <xf numFmtId="0" fontId="17" fillId="2" borderId="1" xfId="8" applyFont="1" applyFill="1" applyBorder="1" applyAlignment="1" applyProtection="1">
      <alignment horizontal="center" vertical="center" wrapText="1"/>
    </xf>
    <xf numFmtId="0" fontId="17" fillId="2" borderId="2" xfId="8" applyFont="1" applyFill="1" applyBorder="1" applyAlignment="1" applyProtection="1">
      <alignment horizontal="center" vertical="center" wrapText="1"/>
    </xf>
    <xf numFmtId="0" fontId="24" fillId="2" borderId="1" xfId="0" applyFont="1" applyFill="1" applyBorder="1" applyAlignment="1">
      <alignment vertical="center" wrapText="1"/>
    </xf>
    <xf numFmtId="0" fontId="27" fillId="2" borderId="2" xfId="0" applyFont="1" applyFill="1" applyBorder="1" applyAlignment="1">
      <alignment vertical="center" wrapText="1"/>
    </xf>
    <xf numFmtId="0" fontId="24" fillId="2" borderId="2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9" fillId="3" borderId="0" xfId="0" applyFont="1" applyFill="1"/>
    <xf numFmtId="0" fontId="29" fillId="2" borderId="0" xfId="0" applyFont="1" applyFill="1" applyAlignment="1">
      <alignment vertical="center" wrapText="1"/>
    </xf>
    <xf numFmtId="0" fontId="17" fillId="2" borderId="0" xfId="0" applyFont="1" applyFill="1" applyAlignment="1">
      <alignment horizontal="center" vertical="center" wrapText="1"/>
    </xf>
    <xf numFmtId="3" fontId="24" fillId="2" borderId="0" xfId="0" applyNumberFormat="1" applyFont="1" applyFill="1" applyAlignment="1">
      <alignment horizontal="center" vertical="center" wrapText="1"/>
    </xf>
    <xf numFmtId="0" fontId="29" fillId="2" borderId="0" xfId="0" applyFont="1" applyFill="1" applyAlignment="1">
      <alignment horizontal="left" vertical="center"/>
    </xf>
    <xf numFmtId="0" fontId="17" fillId="2" borderId="0" xfId="4" applyFont="1" applyFill="1"/>
    <xf numFmtId="0" fontId="17" fillId="2" borderId="0" xfId="4" applyFont="1" applyFill="1" applyAlignment="1">
      <alignment horizontal="center"/>
    </xf>
    <xf numFmtId="0" fontId="24" fillId="2" borderId="0" xfId="4" applyFont="1" applyFill="1" applyAlignment="1">
      <alignment horizontal="center"/>
    </xf>
    <xf numFmtId="0" fontId="28" fillId="2" borderId="4" xfId="0" applyFont="1" applyFill="1" applyBorder="1" applyAlignment="1">
      <alignment horizontal="right" vertical="center"/>
    </xf>
    <xf numFmtId="0" fontId="28" fillId="3" borderId="0" xfId="0" applyFont="1" applyFill="1"/>
    <xf numFmtId="0" fontId="29" fillId="2" borderId="2" xfId="0" applyFont="1" applyFill="1" applyBorder="1" applyAlignment="1">
      <alignment vertical="center" wrapText="1"/>
    </xf>
    <xf numFmtId="0" fontId="29" fillId="3" borderId="0" xfId="0" applyFont="1" applyFill="1" applyAlignment="1">
      <alignment horizontal="center" vertical="center"/>
    </xf>
    <xf numFmtId="0" fontId="22" fillId="3" borderId="0" xfId="0" applyFont="1" applyFill="1"/>
    <xf numFmtId="0" fontId="17" fillId="3" borderId="0" xfId="0" applyFont="1" applyFill="1"/>
    <xf numFmtId="0" fontId="28" fillId="2" borderId="0" xfId="0" applyFont="1" applyFill="1" applyAlignment="1">
      <alignment vertical="center" wrapText="1"/>
    </xf>
    <xf numFmtId="0" fontId="27" fillId="2" borderId="0" xfId="0" applyFont="1" applyFill="1" applyAlignment="1">
      <alignment vertical="center" wrapText="1"/>
    </xf>
    <xf numFmtId="0" fontId="28" fillId="2" borderId="0" xfId="0" applyFont="1" applyFill="1" applyAlignment="1">
      <alignment horizontal="center" vertical="center" wrapText="1"/>
    </xf>
    <xf numFmtId="49" fontId="26" fillId="2" borderId="0" xfId="0" applyNumberFormat="1" applyFont="1" applyFill="1" applyAlignment="1">
      <alignment horizontal="center" vertical="center" wrapText="1"/>
    </xf>
    <xf numFmtId="3" fontId="26" fillId="2" borderId="0" xfId="0" applyNumberFormat="1" applyFont="1" applyFill="1" applyAlignment="1">
      <alignment vertical="center" wrapText="1"/>
    </xf>
    <xf numFmtId="0" fontId="27" fillId="2" borderId="4" xfId="0" applyFont="1" applyFill="1" applyBorder="1" applyAlignment="1">
      <alignment horizontal="right" vertical="center" wrapText="1"/>
    </xf>
    <xf numFmtId="49" fontId="27" fillId="2" borderId="4" xfId="0" applyNumberFormat="1" applyFont="1" applyFill="1" applyBorder="1" applyAlignment="1">
      <alignment horizontal="left" vertical="center" wrapText="1"/>
    </xf>
    <xf numFmtId="49" fontId="27" fillId="2" borderId="4" xfId="0" applyNumberFormat="1" applyFont="1" applyFill="1" applyBorder="1" applyAlignment="1">
      <alignment vertical="center" wrapText="1"/>
    </xf>
    <xf numFmtId="0" fontId="28" fillId="2" borderId="0" xfId="0" applyFont="1" applyFill="1" applyAlignment="1">
      <alignment horizontal="left" vertical="center" wrapText="1"/>
    </xf>
    <xf numFmtId="9" fontId="31" fillId="2" borderId="0" xfId="0" applyNumberFormat="1" applyFont="1" applyFill="1" applyAlignment="1">
      <alignment vertical="center" wrapText="1"/>
    </xf>
    <xf numFmtId="0" fontId="32" fillId="2" borderId="0" xfId="0" applyFont="1" applyFill="1" applyAlignment="1">
      <alignment vertical="center" wrapText="1"/>
    </xf>
    <xf numFmtId="0" fontId="31" fillId="3" borderId="0" xfId="0" applyFont="1" applyFill="1"/>
    <xf numFmtId="0" fontId="33" fillId="2" borderId="0" xfId="0" applyFont="1" applyFill="1" applyAlignment="1">
      <alignment vertical="center" wrapText="1"/>
    </xf>
    <xf numFmtId="0" fontId="34" fillId="3" borderId="0" xfId="0" applyFont="1" applyFill="1"/>
    <xf numFmtId="0" fontId="17" fillId="2" borderId="0" xfId="0" applyFont="1" applyFill="1" applyAlignment="1">
      <alignment vertical="center" wrapText="1"/>
    </xf>
    <xf numFmtId="0" fontId="1" fillId="5" borderId="6" xfId="8" applyFont="1" applyFill="1" applyBorder="1" applyAlignment="1" applyProtection="1">
      <alignment horizontal="center" vertical="center" wrapText="1"/>
    </xf>
    <xf numFmtId="0" fontId="1" fillId="5" borderId="1" xfId="8" applyFont="1" applyFill="1" applyBorder="1" applyAlignment="1" applyProtection="1">
      <alignment horizontal="left" vertical="center" wrapText="1"/>
    </xf>
    <xf numFmtId="3" fontId="17" fillId="5" borderId="6" xfId="2" applyNumberFormat="1" applyFont="1" applyFill="1" applyBorder="1" applyAlignment="1" applyProtection="1">
      <alignment horizontal="center" vertical="center" wrapText="1"/>
    </xf>
    <xf numFmtId="3" fontId="1" fillId="5" borderId="6" xfId="1" applyNumberFormat="1" applyFont="1" applyFill="1" applyBorder="1" applyAlignment="1" applyProtection="1">
      <alignment horizontal="right" vertical="center" wrapText="1"/>
    </xf>
    <xf numFmtId="0" fontId="2" fillId="5" borderId="6" xfId="1" applyNumberFormat="1" applyFont="1" applyFill="1" applyBorder="1" applyAlignment="1" applyProtection="1">
      <alignment horizontal="center" vertical="center" wrapText="1"/>
      <protection locked="0"/>
    </xf>
    <xf numFmtId="165" fontId="4" fillId="5" borderId="4" xfId="1" applyNumberFormat="1" applyFont="1" applyFill="1" applyBorder="1" applyAlignment="1" applyProtection="1">
      <alignment horizontal="center" vertical="center" wrapText="1"/>
    </xf>
    <xf numFmtId="0" fontId="1" fillId="5" borderId="4" xfId="8" applyFont="1" applyFill="1" applyBorder="1" applyAlignment="1" applyProtection="1">
      <alignment horizontal="center" vertical="center" wrapText="1"/>
    </xf>
    <xf numFmtId="3" fontId="17" fillId="5" borderId="4" xfId="2" applyNumberFormat="1" applyFont="1" applyFill="1" applyBorder="1" applyAlignment="1" applyProtection="1">
      <alignment horizontal="center" vertical="center" wrapText="1"/>
    </xf>
    <xf numFmtId="3" fontId="1" fillId="5" borderId="4" xfId="1" applyNumberFormat="1" applyFont="1" applyFill="1" applyBorder="1" applyAlignment="1" applyProtection="1">
      <alignment horizontal="right" vertical="center" wrapText="1"/>
    </xf>
    <xf numFmtId="3" fontId="18" fillId="5" borderId="4" xfId="0" applyNumberFormat="1" applyFont="1" applyFill="1" applyBorder="1" applyAlignment="1">
      <alignment horizontal="right" vertical="center" wrapText="1"/>
    </xf>
    <xf numFmtId="0" fontId="1" fillId="5" borderId="4" xfId="8" applyFont="1" applyFill="1" applyBorder="1" applyAlignment="1" applyProtection="1">
      <alignment horizontal="left" vertical="center" wrapText="1"/>
    </xf>
    <xf numFmtId="0" fontId="1" fillId="5" borderId="8" xfId="8" applyFont="1" applyFill="1" applyBorder="1" applyAlignment="1" applyProtection="1">
      <alignment horizontal="left" vertical="center" wrapText="1"/>
    </xf>
    <xf numFmtId="3" fontId="18" fillId="5" borderId="11" xfId="0" applyNumberFormat="1" applyFont="1" applyFill="1" applyBorder="1" applyAlignment="1">
      <alignment horizontal="right" vertical="center" wrapText="1"/>
    </xf>
    <xf numFmtId="3" fontId="18" fillId="5" borderId="12" xfId="0" applyNumberFormat="1" applyFont="1" applyFill="1" applyBorder="1" applyAlignment="1">
      <alignment horizontal="right" vertical="center" wrapText="1"/>
    </xf>
    <xf numFmtId="165" fontId="1" fillId="5" borderId="4" xfId="1" applyNumberFormat="1" applyFont="1" applyFill="1" applyBorder="1" applyAlignment="1" applyProtection="1">
      <alignment horizontal="right" vertical="center" wrapText="1"/>
    </xf>
    <xf numFmtId="0" fontId="1" fillId="5" borderId="7" xfId="8" applyFont="1" applyFill="1" applyBorder="1" applyAlignment="1" applyProtection="1">
      <alignment horizontal="center" vertical="center" wrapText="1"/>
    </xf>
    <xf numFmtId="165" fontId="1" fillId="5" borderId="7" xfId="1" applyNumberFormat="1" applyFont="1" applyFill="1" applyBorder="1" applyAlignment="1" applyProtection="1">
      <alignment horizontal="right" vertical="center" wrapText="1"/>
    </xf>
    <xf numFmtId="165" fontId="1" fillId="5" borderId="6" xfId="1" applyNumberFormat="1" applyFont="1" applyFill="1" applyBorder="1" applyAlignment="1" applyProtection="1">
      <alignment horizontal="right" vertical="center" wrapText="1"/>
    </xf>
    <xf numFmtId="0" fontId="3" fillId="6" borderId="4" xfId="8" applyFill="1" applyBorder="1" applyAlignment="1" applyProtection="1">
      <alignment vertical="center" wrapText="1"/>
    </xf>
    <xf numFmtId="0" fontId="2" fillId="6" borderId="6" xfId="1" applyNumberFormat="1" applyFont="1" applyFill="1" applyBorder="1" applyAlignment="1" applyProtection="1">
      <alignment horizontal="center" vertical="center" wrapText="1"/>
      <protection locked="0"/>
    </xf>
    <xf numFmtId="165" fontId="4" fillId="6" borderId="4" xfId="1" applyNumberFormat="1" applyFont="1" applyFill="1" applyBorder="1" applyAlignment="1" applyProtection="1">
      <alignment horizontal="center" vertical="center" wrapText="1"/>
    </xf>
    <xf numFmtId="0" fontId="25" fillId="6" borderId="6" xfId="1" applyNumberFormat="1" applyFont="1" applyFill="1" applyBorder="1" applyAlignment="1" applyProtection="1">
      <alignment horizontal="center" vertical="center" wrapText="1"/>
      <protection locked="0"/>
    </xf>
    <xf numFmtId="165" fontId="23" fillId="6" borderId="4" xfId="1" applyNumberFormat="1" applyFont="1" applyFill="1" applyBorder="1" applyAlignment="1" applyProtection="1">
      <alignment horizontal="center" vertical="center" wrapText="1"/>
    </xf>
    <xf numFmtId="0" fontId="24" fillId="6" borderId="6" xfId="7" applyNumberFormat="1" applyFont="1" applyFill="1" applyBorder="1" applyAlignment="1" applyProtection="1">
      <alignment horizontal="center" vertical="center" wrapText="1"/>
    </xf>
    <xf numFmtId="9" fontId="24" fillId="6" borderId="4" xfId="7" applyFont="1" applyFill="1" applyBorder="1" applyAlignment="1" applyProtection="1">
      <alignment horizontal="center" vertical="center" wrapText="1"/>
    </xf>
    <xf numFmtId="0" fontId="25" fillId="5" borderId="6" xfId="1" applyNumberFormat="1" applyFont="1" applyFill="1" applyBorder="1" applyAlignment="1" applyProtection="1">
      <alignment horizontal="center" vertical="center" wrapText="1"/>
      <protection locked="0"/>
    </xf>
    <xf numFmtId="165" fontId="23" fillId="5" borderId="4" xfId="1" applyNumberFormat="1" applyFont="1" applyFill="1" applyBorder="1" applyAlignment="1" applyProtection="1">
      <alignment horizontal="center" vertical="center" wrapText="1"/>
    </xf>
    <xf numFmtId="0" fontId="3" fillId="6" borderId="2" xfId="8" applyFill="1" applyBorder="1" applyAlignment="1" applyProtection="1">
      <alignment horizontal="center" vertical="center" wrapText="1"/>
    </xf>
    <xf numFmtId="0" fontId="3" fillId="6" borderId="5" xfId="8" applyFill="1" applyBorder="1" applyAlignment="1" applyProtection="1">
      <alignment horizontal="center" vertical="center" wrapText="1"/>
    </xf>
    <xf numFmtId="0" fontId="3" fillId="6" borderId="3" xfId="8" applyFill="1" applyBorder="1" applyAlignment="1" applyProtection="1">
      <alignment horizontal="center" vertical="center" wrapText="1"/>
    </xf>
    <xf numFmtId="0" fontId="16" fillId="2" borderId="0" xfId="5" applyFont="1" applyFill="1" applyAlignment="1">
      <alignment horizontal="center" vertical="center" wrapText="1"/>
    </xf>
    <xf numFmtId="0" fontId="6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49" fontId="14" fillId="2" borderId="10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 applyProtection="1">
      <alignment horizontal="left" vertical="center" wrapText="1"/>
      <protection locked="0"/>
    </xf>
    <xf numFmtId="9" fontId="8" fillId="2" borderId="0" xfId="0" applyNumberFormat="1" applyFont="1" applyFill="1" applyAlignment="1">
      <alignment horizontal="center" vertical="center" wrapText="1"/>
    </xf>
    <xf numFmtId="9" fontId="8" fillId="2" borderId="5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horizontal="left" vertical="center" wrapText="1"/>
      <protection locked="0"/>
    </xf>
    <xf numFmtId="0" fontId="13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 vertical="center"/>
    </xf>
    <xf numFmtId="0" fontId="11" fillId="2" borderId="0" xfId="3" applyFont="1" applyFill="1" applyAlignment="1" applyProtection="1">
      <alignment horizontal="center" vertical="center"/>
      <protection locked="0"/>
    </xf>
    <xf numFmtId="0" fontId="19" fillId="2" borderId="0" xfId="3" applyFont="1" applyFill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 wrapText="1"/>
    </xf>
    <xf numFmtId="49" fontId="12" fillId="2" borderId="4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29" fillId="2" borderId="0" xfId="0" applyFont="1" applyFill="1" applyAlignment="1">
      <alignment horizontal="center" vertical="center"/>
    </xf>
    <xf numFmtId="0" fontId="30" fillId="2" borderId="0" xfId="5" applyFont="1" applyFill="1" applyAlignment="1">
      <alignment horizontal="center" vertical="center" wrapText="1"/>
    </xf>
    <xf numFmtId="0" fontId="29" fillId="2" borderId="0" xfId="0" applyFont="1" applyFill="1" applyAlignment="1">
      <alignment horizontal="right" vertical="center" wrapText="1"/>
    </xf>
    <xf numFmtId="0" fontId="26" fillId="2" borderId="0" xfId="0" applyFont="1" applyFill="1" applyAlignment="1">
      <alignment horizontal="center"/>
    </xf>
    <xf numFmtId="0" fontId="22" fillId="2" borderId="0" xfId="3" applyFont="1" applyFill="1" applyAlignment="1" applyProtection="1">
      <alignment horizontal="center" vertical="center"/>
      <protection locked="0"/>
    </xf>
    <xf numFmtId="0" fontId="17" fillId="2" borderId="0" xfId="3" applyFont="1" applyFill="1" applyAlignment="1" applyProtection="1">
      <alignment horizontal="center" vertical="center"/>
      <protection locked="0"/>
    </xf>
    <xf numFmtId="0" fontId="27" fillId="2" borderId="4" xfId="0" applyFont="1" applyFill="1" applyBorder="1" applyAlignment="1">
      <alignment horizontal="left" vertical="center" wrapText="1"/>
    </xf>
    <xf numFmtId="0" fontId="33" fillId="2" borderId="0" xfId="0" applyFont="1" applyFill="1" applyAlignment="1">
      <alignment horizontal="center" vertical="center" wrapText="1"/>
    </xf>
    <xf numFmtId="0" fontId="28" fillId="2" borderId="5" xfId="0" applyFont="1" applyFill="1" applyBorder="1" applyAlignment="1">
      <alignment horizontal="center" vertical="center" wrapText="1"/>
    </xf>
    <xf numFmtId="0" fontId="32" fillId="2" borderId="0" xfId="0" applyFont="1" applyFill="1" applyAlignment="1">
      <alignment horizontal="center" vertical="center" wrapText="1"/>
    </xf>
    <xf numFmtId="49" fontId="28" fillId="2" borderId="4" xfId="0" applyNumberFormat="1" applyFont="1" applyFill="1" applyBorder="1" applyAlignment="1">
      <alignment horizontal="center" vertical="center" wrapText="1"/>
    </xf>
    <xf numFmtId="9" fontId="31" fillId="2" borderId="0" xfId="0" applyNumberFormat="1" applyFont="1" applyFill="1" applyAlignment="1">
      <alignment horizontal="center" vertical="center" wrapText="1"/>
    </xf>
    <xf numFmtId="9" fontId="34" fillId="2" borderId="0" xfId="0" applyNumberFormat="1" applyFont="1" applyFill="1" applyAlignment="1">
      <alignment horizontal="center" vertical="center" wrapText="1"/>
    </xf>
    <xf numFmtId="49" fontId="35" fillId="2" borderId="2" xfId="1" applyNumberFormat="1" applyFont="1" applyFill="1" applyBorder="1" applyAlignment="1" applyProtection="1">
      <alignment vertical="center" wrapText="1"/>
    </xf>
    <xf numFmtId="166" fontId="35" fillId="2" borderId="3" xfId="1" applyNumberFormat="1" applyFont="1" applyFill="1" applyBorder="1" applyAlignment="1" applyProtection="1">
      <alignment horizontal="center" vertical="center" wrapText="1"/>
    </xf>
    <xf numFmtId="165" fontId="35" fillId="2" borderId="3" xfId="1" applyNumberFormat="1" applyFont="1" applyFill="1" applyBorder="1" applyAlignment="1" applyProtection="1">
      <alignment horizontal="right" vertical="center" wrapText="1"/>
    </xf>
    <xf numFmtId="49" fontId="35" fillId="2" borderId="2" xfId="0" applyNumberFormat="1" applyFont="1" applyFill="1" applyBorder="1" applyAlignment="1">
      <alignment horizontal="center" vertical="center" wrapText="1"/>
    </xf>
    <xf numFmtId="49" fontId="35" fillId="2" borderId="3" xfId="0" applyNumberFormat="1" applyFont="1" applyFill="1" applyBorder="1" applyAlignment="1">
      <alignment horizontal="center" vertical="center" wrapText="1"/>
    </xf>
    <xf numFmtId="9" fontId="35" fillId="2" borderId="3" xfId="6" applyFont="1" applyFill="1" applyBorder="1" applyAlignment="1" applyProtection="1">
      <alignment horizontal="right" vertical="center" wrapText="1"/>
      <protection locked="0"/>
    </xf>
    <xf numFmtId="3" fontId="35" fillId="2" borderId="3" xfId="0" applyNumberFormat="1" applyFont="1" applyFill="1" applyBorder="1" applyAlignment="1">
      <alignment vertical="center" wrapText="1"/>
    </xf>
  </cellXfs>
  <cellStyles count="9">
    <cellStyle name="Comma" xfId="1" builtinId="3"/>
    <cellStyle name="Comma 3 6" xfId="2" xr:uid="{00000000-0005-0000-0000-000001000000}"/>
    <cellStyle name="Hyperlink" xfId="3" builtinId="8"/>
    <cellStyle name="Normal" xfId="0" builtinId="0"/>
    <cellStyle name="Normal 5 2 9" xfId="4" xr:uid="{00000000-0005-0000-0000-000004000000}"/>
    <cellStyle name="Normal_Budget P&amp;L Form" xfId="5" xr:uid="{00000000-0005-0000-0000-000005000000}"/>
    <cellStyle name="Percent" xfId="6" builtinId="5"/>
    <cellStyle name="Percent 3 2 7" xfId="7" xr:uid="{00000000-0005-0000-0000-000007000000}"/>
    <cellStyle name="RowLevel_1 2" xfId="8" xr:uid="{00000000-0005-0000-0000-000008000000}"/>
  </cellStyles>
  <dxfs count="0"/>
  <tableStyles count="0" defaultTableStyle="TableStyleMedium9" defaultPivotStyle="PivotStyleLight16"/>
  <colors>
    <mruColors>
      <color rgb="FFFFEC8B"/>
      <color rgb="FFFA2626"/>
      <color rgb="FFFFE24F"/>
      <color rgb="FFFFFFCC"/>
      <color rgb="FFFFDD33"/>
      <color rgb="FFFFDA21"/>
      <color rgb="FFFFD700"/>
      <color rgb="FFFFF68F"/>
      <color rgb="FFEEE8AA"/>
      <color rgb="FFEEE8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22860</xdr:rowOff>
    </xdr:from>
    <xdr:to>
      <xdr:col>6</xdr:col>
      <xdr:colOff>1264920</xdr:colOff>
      <xdr:row>6</xdr:row>
      <xdr:rowOff>137160</xdr:rowOff>
    </xdr:to>
    <xdr:pic>
      <xdr:nvPicPr>
        <xdr:cNvPr id="9366" name="Graphics 2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96340"/>
          <a:ext cx="9136380" cy="114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6</xdr:row>
      <xdr:rowOff>22860</xdr:rowOff>
    </xdr:from>
    <xdr:to>
      <xdr:col>6</xdr:col>
      <xdr:colOff>1264920</xdr:colOff>
      <xdr:row>6</xdr:row>
      <xdr:rowOff>137160</xdr:rowOff>
    </xdr:to>
    <xdr:pic>
      <xdr:nvPicPr>
        <xdr:cNvPr id="9367" name="Graphics 2">
          <a:extLst>
            <a:ext uri="{FF2B5EF4-FFF2-40B4-BE49-F238E27FC236}">
              <a16:creationId xmlns:a16="http://schemas.microsoft.com/office/drawing/2014/main" id="{00000000-0008-0000-0000-000097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96340"/>
          <a:ext cx="9136380" cy="114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6</xdr:row>
      <xdr:rowOff>22860</xdr:rowOff>
    </xdr:from>
    <xdr:to>
      <xdr:col>6</xdr:col>
      <xdr:colOff>1264920</xdr:colOff>
      <xdr:row>6</xdr:row>
      <xdr:rowOff>137160</xdr:rowOff>
    </xdr:to>
    <xdr:pic>
      <xdr:nvPicPr>
        <xdr:cNvPr id="9368" name="Graphics 2">
          <a:extLst>
            <a:ext uri="{FF2B5EF4-FFF2-40B4-BE49-F238E27FC236}">
              <a16:creationId xmlns:a16="http://schemas.microsoft.com/office/drawing/2014/main" id="{00000000-0008-0000-0000-000098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96340"/>
          <a:ext cx="9136380" cy="114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6</xdr:row>
      <xdr:rowOff>22860</xdr:rowOff>
    </xdr:from>
    <xdr:to>
      <xdr:col>6</xdr:col>
      <xdr:colOff>1264920</xdr:colOff>
      <xdr:row>6</xdr:row>
      <xdr:rowOff>137160</xdr:rowOff>
    </xdr:to>
    <xdr:pic>
      <xdr:nvPicPr>
        <xdr:cNvPr id="9369" name="Graphics 2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96340"/>
          <a:ext cx="9136380" cy="114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373380</xdr:colOff>
      <xdr:row>0</xdr:row>
      <xdr:rowOff>273116</xdr:rowOff>
    </xdr:from>
    <xdr:to>
      <xdr:col>1</xdr:col>
      <xdr:colOff>849698</xdr:colOff>
      <xdr:row>3</xdr:row>
      <xdr:rowOff>53339</xdr:rowOff>
    </xdr:to>
    <xdr:pic>
      <xdr:nvPicPr>
        <xdr:cNvPr id="3" name="Picture 6">
          <a:extLst>
            <a:ext uri="{FF2B5EF4-FFF2-40B4-BE49-F238E27FC236}">
              <a16:creationId xmlns:a16="http://schemas.microsoft.com/office/drawing/2014/main" id="{02F18737-A752-4C26-9C38-5152CC785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73380" y="273116"/>
          <a:ext cx="1215458" cy="450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22860</xdr:rowOff>
    </xdr:from>
    <xdr:to>
      <xdr:col>6</xdr:col>
      <xdr:colOff>1264920</xdr:colOff>
      <xdr:row>6</xdr:row>
      <xdr:rowOff>137160</xdr:rowOff>
    </xdr:to>
    <xdr:pic>
      <xdr:nvPicPr>
        <xdr:cNvPr id="9053" name="Graphics 2">
          <a:extLst>
            <a:ext uri="{FF2B5EF4-FFF2-40B4-BE49-F238E27FC236}">
              <a16:creationId xmlns:a16="http://schemas.microsoft.com/office/drawing/2014/main" id="{00000000-0008-0000-0100-00005D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8720"/>
          <a:ext cx="8534400" cy="114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6</xdr:row>
      <xdr:rowOff>22860</xdr:rowOff>
    </xdr:from>
    <xdr:to>
      <xdr:col>6</xdr:col>
      <xdr:colOff>1264920</xdr:colOff>
      <xdr:row>6</xdr:row>
      <xdr:rowOff>137160</xdr:rowOff>
    </xdr:to>
    <xdr:pic>
      <xdr:nvPicPr>
        <xdr:cNvPr id="9054" name="Graphics 2">
          <a:extLst>
            <a:ext uri="{FF2B5EF4-FFF2-40B4-BE49-F238E27FC236}">
              <a16:creationId xmlns:a16="http://schemas.microsoft.com/office/drawing/2014/main" id="{00000000-0008-0000-0100-00005E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8720"/>
          <a:ext cx="8534400" cy="114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6</xdr:row>
      <xdr:rowOff>22860</xdr:rowOff>
    </xdr:from>
    <xdr:to>
      <xdr:col>6</xdr:col>
      <xdr:colOff>1264920</xdr:colOff>
      <xdr:row>6</xdr:row>
      <xdr:rowOff>137160</xdr:rowOff>
    </xdr:to>
    <xdr:pic>
      <xdr:nvPicPr>
        <xdr:cNvPr id="9055" name="Graphics 2">
          <a:extLst>
            <a:ext uri="{FF2B5EF4-FFF2-40B4-BE49-F238E27FC236}">
              <a16:creationId xmlns:a16="http://schemas.microsoft.com/office/drawing/2014/main" id="{00000000-0008-0000-0100-00005F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8720"/>
          <a:ext cx="8534400" cy="114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6</xdr:row>
      <xdr:rowOff>22860</xdr:rowOff>
    </xdr:from>
    <xdr:to>
      <xdr:col>6</xdr:col>
      <xdr:colOff>1264920</xdr:colOff>
      <xdr:row>6</xdr:row>
      <xdr:rowOff>137160</xdr:rowOff>
    </xdr:to>
    <xdr:pic>
      <xdr:nvPicPr>
        <xdr:cNvPr id="9056" name="Graphics 2">
          <a:extLst>
            <a:ext uri="{FF2B5EF4-FFF2-40B4-BE49-F238E27FC236}">
              <a16:creationId xmlns:a16="http://schemas.microsoft.com/office/drawing/2014/main" id="{00000000-0008-0000-0100-000060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8720"/>
          <a:ext cx="8534400" cy="114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6</xdr:row>
      <xdr:rowOff>22860</xdr:rowOff>
    </xdr:from>
    <xdr:to>
      <xdr:col>6</xdr:col>
      <xdr:colOff>1264920</xdr:colOff>
      <xdr:row>6</xdr:row>
      <xdr:rowOff>137160</xdr:rowOff>
    </xdr:to>
    <xdr:pic>
      <xdr:nvPicPr>
        <xdr:cNvPr id="9057" name="Graphics 2">
          <a:extLst>
            <a:ext uri="{FF2B5EF4-FFF2-40B4-BE49-F238E27FC236}">
              <a16:creationId xmlns:a16="http://schemas.microsoft.com/office/drawing/2014/main" id="{00000000-0008-0000-0100-000061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8720"/>
          <a:ext cx="8534400" cy="114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6</xdr:row>
      <xdr:rowOff>22860</xdr:rowOff>
    </xdr:from>
    <xdr:to>
      <xdr:col>6</xdr:col>
      <xdr:colOff>1264920</xdr:colOff>
      <xdr:row>6</xdr:row>
      <xdr:rowOff>137160</xdr:rowOff>
    </xdr:to>
    <xdr:pic>
      <xdr:nvPicPr>
        <xdr:cNvPr id="9058" name="Graphics 2">
          <a:extLst>
            <a:ext uri="{FF2B5EF4-FFF2-40B4-BE49-F238E27FC236}">
              <a16:creationId xmlns:a16="http://schemas.microsoft.com/office/drawing/2014/main" id="{00000000-0008-0000-0100-000062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8720"/>
          <a:ext cx="8534400" cy="114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6</xdr:row>
      <xdr:rowOff>22860</xdr:rowOff>
    </xdr:from>
    <xdr:to>
      <xdr:col>6</xdr:col>
      <xdr:colOff>1264920</xdr:colOff>
      <xdr:row>6</xdr:row>
      <xdr:rowOff>137160</xdr:rowOff>
    </xdr:to>
    <xdr:pic>
      <xdr:nvPicPr>
        <xdr:cNvPr id="9059" name="Graphics 2">
          <a:extLst>
            <a:ext uri="{FF2B5EF4-FFF2-40B4-BE49-F238E27FC236}">
              <a16:creationId xmlns:a16="http://schemas.microsoft.com/office/drawing/2014/main" id="{00000000-0008-0000-0100-000063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8720"/>
          <a:ext cx="8534400" cy="114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6</xdr:row>
      <xdr:rowOff>22860</xdr:rowOff>
    </xdr:from>
    <xdr:to>
      <xdr:col>6</xdr:col>
      <xdr:colOff>1264920</xdr:colOff>
      <xdr:row>6</xdr:row>
      <xdr:rowOff>137160</xdr:rowOff>
    </xdr:to>
    <xdr:pic>
      <xdr:nvPicPr>
        <xdr:cNvPr id="9060" name="Graphics 2">
          <a:extLst>
            <a:ext uri="{FF2B5EF4-FFF2-40B4-BE49-F238E27FC236}">
              <a16:creationId xmlns:a16="http://schemas.microsoft.com/office/drawing/2014/main" id="{00000000-0008-0000-0100-000064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8720"/>
          <a:ext cx="8534400" cy="114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6</xdr:row>
      <xdr:rowOff>22860</xdr:rowOff>
    </xdr:from>
    <xdr:to>
      <xdr:col>6</xdr:col>
      <xdr:colOff>1264920</xdr:colOff>
      <xdr:row>6</xdr:row>
      <xdr:rowOff>137160</xdr:rowOff>
    </xdr:to>
    <xdr:pic>
      <xdr:nvPicPr>
        <xdr:cNvPr id="9061" name="Graphics 2">
          <a:extLst>
            <a:ext uri="{FF2B5EF4-FFF2-40B4-BE49-F238E27FC236}">
              <a16:creationId xmlns:a16="http://schemas.microsoft.com/office/drawing/2014/main" id="{00000000-0008-0000-0100-000065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8720"/>
          <a:ext cx="8534400" cy="114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6</xdr:row>
      <xdr:rowOff>22860</xdr:rowOff>
    </xdr:from>
    <xdr:to>
      <xdr:col>6</xdr:col>
      <xdr:colOff>1264920</xdr:colOff>
      <xdr:row>6</xdr:row>
      <xdr:rowOff>137160</xdr:rowOff>
    </xdr:to>
    <xdr:pic>
      <xdr:nvPicPr>
        <xdr:cNvPr id="9062" name="Graphics 2">
          <a:extLst>
            <a:ext uri="{FF2B5EF4-FFF2-40B4-BE49-F238E27FC236}">
              <a16:creationId xmlns:a16="http://schemas.microsoft.com/office/drawing/2014/main" id="{00000000-0008-0000-0100-000066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8720"/>
          <a:ext cx="8534400" cy="114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6</xdr:row>
      <xdr:rowOff>22860</xdr:rowOff>
    </xdr:from>
    <xdr:to>
      <xdr:col>6</xdr:col>
      <xdr:colOff>1264920</xdr:colOff>
      <xdr:row>6</xdr:row>
      <xdr:rowOff>137160</xdr:rowOff>
    </xdr:to>
    <xdr:pic>
      <xdr:nvPicPr>
        <xdr:cNvPr id="9063" name="Graphics 2">
          <a:extLst>
            <a:ext uri="{FF2B5EF4-FFF2-40B4-BE49-F238E27FC236}">
              <a16:creationId xmlns:a16="http://schemas.microsoft.com/office/drawing/2014/main" id="{00000000-0008-0000-0100-0000672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8720"/>
          <a:ext cx="8534400" cy="1143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 editAs="oneCell">
    <xdr:from>
      <xdr:col>0</xdr:col>
      <xdr:colOff>335280</xdr:colOff>
      <xdr:row>0</xdr:row>
      <xdr:rowOff>266700</xdr:rowOff>
    </xdr:from>
    <xdr:to>
      <xdr:col>1</xdr:col>
      <xdr:colOff>689678</xdr:colOff>
      <xdr:row>3</xdr:row>
      <xdr:rowOff>46923</xdr:rowOff>
    </xdr:to>
    <xdr:pic>
      <xdr:nvPicPr>
        <xdr:cNvPr id="3" name="Picture 6">
          <a:extLst>
            <a:ext uri="{FF2B5EF4-FFF2-40B4-BE49-F238E27FC236}">
              <a16:creationId xmlns:a16="http://schemas.microsoft.com/office/drawing/2014/main" id="{2E3893BE-D9D3-442B-9AD1-8004B0C44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5280" y="266700"/>
          <a:ext cx="1215458" cy="450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119"/>
  <sheetViews>
    <sheetView tabSelected="1" zoomScaleNormal="100" workbookViewId="0">
      <selection activeCell="A14" sqref="A14"/>
    </sheetView>
  </sheetViews>
  <sheetFormatPr defaultColWidth="9" defaultRowHeight="13.2" x14ac:dyDescent="0.25"/>
  <cols>
    <col min="1" max="1" width="10.77734375" style="8" customWidth="1"/>
    <col min="2" max="2" width="56.33203125" style="8" customWidth="1"/>
    <col min="3" max="3" width="15.44140625" style="8" customWidth="1"/>
    <col min="4" max="4" width="16.88671875" style="8" customWidth="1"/>
    <col min="5" max="5" width="12.109375" style="8" customWidth="1"/>
    <col min="6" max="6" width="9.44140625" style="8" bestFit="1" customWidth="1"/>
    <col min="7" max="7" width="16.5546875" style="8" bestFit="1" customWidth="1"/>
    <col min="8" max="16384" width="9" style="8"/>
  </cols>
  <sheetData>
    <row r="1" spans="1:7" ht="24" customHeight="1" x14ac:dyDescent="0.3">
      <c r="A1" s="125" t="s">
        <v>91</v>
      </c>
      <c r="B1" s="125"/>
      <c r="C1" s="125"/>
      <c r="D1" s="125"/>
      <c r="E1" s="125"/>
      <c r="F1" s="125"/>
      <c r="G1" s="125"/>
    </row>
    <row r="2" spans="1:7" x14ac:dyDescent="0.25">
      <c r="A2" s="126" t="s">
        <v>92</v>
      </c>
      <c r="B2" s="126"/>
      <c r="C2" s="126"/>
      <c r="D2" s="126"/>
      <c r="E2" s="126"/>
      <c r="F2" s="126"/>
      <c r="G2" s="126"/>
    </row>
    <row r="3" spans="1:7" ht="15.6" x14ac:dyDescent="0.25">
      <c r="A3" s="127" t="s">
        <v>93</v>
      </c>
      <c r="B3" s="127"/>
      <c r="C3" s="127"/>
      <c r="D3" s="127"/>
      <c r="E3" s="127"/>
      <c r="F3" s="127"/>
      <c r="G3" s="127"/>
    </row>
    <row r="4" spans="1:7" x14ac:dyDescent="0.25">
      <c r="A4" s="128" t="s">
        <v>90</v>
      </c>
      <c r="B4" s="128"/>
      <c r="C4" s="128"/>
      <c r="D4" s="128"/>
      <c r="E4" s="128"/>
      <c r="F4" s="128"/>
      <c r="G4" s="128"/>
    </row>
    <row r="5" spans="1:7" x14ac:dyDescent="0.25">
      <c r="A5" s="128" t="s">
        <v>89</v>
      </c>
      <c r="B5" s="128"/>
      <c r="C5" s="128"/>
      <c r="D5" s="128"/>
      <c r="E5" s="128"/>
      <c r="F5" s="128"/>
      <c r="G5" s="128"/>
    </row>
    <row r="6" spans="1:7" x14ac:dyDescent="0.25">
      <c r="A6" s="1"/>
      <c r="B6" s="1"/>
      <c r="C6" s="1"/>
      <c r="D6" s="126"/>
      <c r="E6" s="126"/>
      <c r="F6" s="5"/>
      <c r="G6" s="2"/>
    </row>
    <row r="7" spans="1:7" x14ac:dyDescent="0.25">
      <c r="A7" s="1"/>
      <c r="B7" s="1"/>
      <c r="C7" s="1"/>
      <c r="D7" s="3"/>
      <c r="E7" s="3"/>
      <c r="F7" s="5"/>
      <c r="G7" s="2"/>
    </row>
    <row r="8" spans="1:7" ht="24" customHeight="1" x14ac:dyDescent="0.25">
      <c r="A8" s="115" t="s">
        <v>40</v>
      </c>
      <c r="B8" s="115"/>
      <c r="C8" s="115"/>
      <c r="D8" s="115"/>
      <c r="E8" s="115"/>
      <c r="F8" s="115"/>
      <c r="G8" s="115"/>
    </row>
    <row r="9" spans="1:7" ht="16.5" customHeight="1" x14ac:dyDescent="0.25">
      <c r="A9" s="14"/>
      <c r="B9" s="116"/>
      <c r="C9" s="116"/>
      <c r="D9" s="116"/>
      <c r="E9" s="116"/>
      <c r="F9" s="6"/>
      <c r="G9" s="4"/>
    </row>
    <row r="10" spans="1:7" ht="12.75" customHeight="1" x14ac:dyDescent="0.25">
      <c r="A10" s="15"/>
      <c r="B10" s="15"/>
      <c r="C10" s="15"/>
      <c r="D10" s="17"/>
      <c r="E10" s="18"/>
      <c r="F10" s="6"/>
      <c r="G10" s="4"/>
    </row>
    <row r="11" spans="1:7" ht="12.75" customHeight="1" x14ac:dyDescent="0.25">
      <c r="A11" s="7"/>
      <c r="B11" s="7"/>
      <c r="C11" s="7"/>
      <c r="D11" s="7"/>
      <c r="E11" s="13"/>
      <c r="F11" s="6"/>
      <c r="G11" s="4"/>
    </row>
    <row r="12" spans="1:7" s="9" customFormat="1" ht="38.4" customHeight="1" x14ac:dyDescent="0.25">
      <c r="A12" s="39" t="s">
        <v>113</v>
      </c>
      <c r="B12" s="39" t="s">
        <v>5</v>
      </c>
      <c r="C12" s="42"/>
      <c r="D12" s="39" t="s">
        <v>8</v>
      </c>
      <c r="E12" s="40" t="s">
        <v>6</v>
      </c>
      <c r="F12" s="41" t="s">
        <v>114</v>
      </c>
      <c r="G12" s="40" t="s">
        <v>7</v>
      </c>
    </row>
    <row r="13" spans="1:7" s="9" customFormat="1" ht="30" customHeight="1" x14ac:dyDescent="0.25">
      <c r="A13" s="112" t="s">
        <v>112</v>
      </c>
      <c r="B13" s="112"/>
      <c r="C13" s="112"/>
      <c r="D13" s="112"/>
      <c r="E13" s="112"/>
      <c r="F13" s="103"/>
      <c r="G13" s="103"/>
    </row>
    <row r="14" spans="1:7" ht="39" customHeight="1" x14ac:dyDescent="0.25">
      <c r="A14" s="85" t="s">
        <v>115</v>
      </c>
      <c r="B14" s="86" t="s">
        <v>94</v>
      </c>
      <c r="C14" s="85"/>
      <c r="D14" s="87" t="s">
        <v>83</v>
      </c>
      <c r="E14" s="88">
        <v>2600000</v>
      </c>
      <c r="F14" s="89"/>
      <c r="G14" s="90">
        <f t="shared" ref="G14" si="0">E14*F14</f>
        <v>0</v>
      </c>
    </row>
    <row r="15" spans="1:7" ht="39" customHeight="1" x14ac:dyDescent="0.25">
      <c r="A15" s="85" t="s">
        <v>116</v>
      </c>
      <c r="B15" s="86" t="s">
        <v>95</v>
      </c>
      <c r="C15" s="85"/>
      <c r="D15" s="87" t="s">
        <v>83</v>
      </c>
      <c r="E15" s="88">
        <v>2600000</v>
      </c>
      <c r="F15" s="89"/>
      <c r="G15" s="90">
        <f t="shared" ref="G15:G77" si="1">E15*F15</f>
        <v>0</v>
      </c>
    </row>
    <row r="16" spans="1:7" ht="39" customHeight="1" x14ac:dyDescent="0.25">
      <c r="A16" s="85" t="s">
        <v>117</v>
      </c>
      <c r="B16" s="86" t="s">
        <v>96</v>
      </c>
      <c r="C16" s="85"/>
      <c r="D16" s="87" t="s">
        <v>9</v>
      </c>
      <c r="E16" s="88">
        <v>1600000</v>
      </c>
      <c r="F16" s="89"/>
      <c r="G16" s="90">
        <f t="shared" si="1"/>
        <v>0</v>
      </c>
    </row>
    <row r="17" spans="1:9" ht="39" customHeight="1" x14ac:dyDescent="0.25">
      <c r="A17" s="85" t="s">
        <v>118</v>
      </c>
      <c r="B17" s="86" t="s">
        <v>97</v>
      </c>
      <c r="C17" s="85"/>
      <c r="D17" s="87" t="s">
        <v>9</v>
      </c>
      <c r="E17" s="88">
        <v>1600000</v>
      </c>
      <c r="F17" s="89"/>
      <c r="G17" s="90">
        <f t="shared" si="1"/>
        <v>0</v>
      </c>
    </row>
    <row r="18" spans="1:9" ht="39" customHeight="1" x14ac:dyDescent="0.25">
      <c r="A18" s="85" t="s">
        <v>126</v>
      </c>
      <c r="B18" s="86" t="s">
        <v>98</v>
      </c>
      <c r="C18" s="85"/>
      <c r="D18" s="87" t="s">
        <v>84</v>
      </c>
      <c r="E18" s="88">
        <v>1350000</v>
      </c>
      <c r="F18" s="89"/>
      <c r="G18" s="90">
        <f t="shared" si="1"/>
        <v>0</v>
      </c>
    </row>
    <row r="19" spans="1:9" ht="39" customHeight="1" x14ac:dyDescent="0.25">
      <c r="A19" s="85" t="s">
        <v>127</v>
      </c>
      <c r="B19" s="86" t="s">
        <v>99</v>
      </c>
      <c r="C19" s="85"/>
      <c r="D19" s="87" t="s">
        <v>84</v>
      </c>
      <c r="E19" s="88">
        <v>1350000</v>
      </c>
      <c r="F19" s="89"/>
      <c r="G19" s="90">
        <f t="shared" si="1"/>
        <v>0</v>
      </c>
    </row>
    <row r="20" spans="1:9" ht="39" customHeight="1" x14ac:dyDescent="0.3">
      <c r="A20" s="85" t="s">
        <v>42</v>
      </c>
      <c r="B20" s="86" t="s">
        <v>78</v>
      </c>
      <c r="C20" s="85"/>
      <c r="D20" s="87" t="s">
        <v>85</v>
      </c>
      <c r="E20" s="88">
        <v>1000000</v>
      </c>
      <c r="F20" s="89"/>
      <c r="G20" s="90">
        <f t="shared" si="1"/>
        <v>0</v>
      </c>
      <c r="I20" s="12"/>
    </row>
    <row r="21" spans="1:9" ht="39" customHeight="1" x14ac:dyDescent="0.25">
      <c r="A21" s="85" t="s">
        <v>121</v>
      </c>
      <c r="B21" s="86" t="s">
        <v>100</v>
      </c>
      <c r="C21" s="85"/>
      <c r="D21" s="87" t="s">
        <v>86</v>
      </c>
      <c r="E21" s="88">
        <v>860000</v>
      </c>
      <c r="F21" s="89"/>
      <c r="G21" s="90">
        <f t="shared" si="1"/>
        <v>0</v>
      </c>
    </row>
    <row r="22" spans="1:9" ht="39" customHeight="1" x14ac:dyDescent="0.25">
      <c r="A22" s="85" t="s">
        <v>122</v>
      </c>
      <c r="B22" s="86" t="s">
        <v>101</v>
      </c>
      <c r="C22" s="85"/>
      <c r="D22" s="87" t="s">
        <v>86</v>
      </c>
      <c r="E22" s="88">
        <v>860000</v>
      </c>
      <c r="F22" s="89"/>
      <c r="G22" s="90">
        <f t="shared" si="1"/>
        <v>0</v>
      </c>
    </row>
    <row r="23" spans="1:9" ht="39" customHeight="1" x14ac:dyDescent="0.25">
      <c r="A23" s="91" t="s">
        <v>120</v>
      </c>
      <c r="B23" s="86" t="s">
        <v>102</v>
      </c>
      <c r="C23" s="91"/>
      <c r="D23" s="92" t="s">
        <v>9</v>
      </c>
      <c r="E23" s="93">
        <v>600000</v>
      </c>
      <c r="F23" s="89"/>
      <c r="G23" s="90">
        <f t="shared" si="1"/>
        <v>0</v>
      </c>
    </row>
    <row r="24" spans="1:9" ht="39" customHeight="1" x14ac:dyDescent="0.25">
      <c r="A24" s="91" t="s">
        <v>119</v>
      </c>
      <c r="B24" s="86" t="s">
        <v>103</v>
      </c>
      <c r="C24" s="91"/>
      <c r="D24" s="92" t="s">
        <v>9</v>
      </c>
      <c r="E24" s="93">
        <v>600000</v>
      </c>
      <c r="F24" s="89"/>
      <c r="G24" s="90">
        <f t="shared" si="1"/>
        <v>0</v>
      </c>
    </row>
    <row r="25" spans="1:9" ht="39" customHeight="1" x14ac:dyDescent="0.25">
      <c r="A25" s="91" t="s">
        <v>123</v>
      </c>
      <c r="B25" s="86" t="s">
        <v>104</v>
      </c>
      <c r="C25" s="91"/>
      <c r="D25" s="92" t="s">
        <v>9</v>
      </c>
      <c r="E25" s="93">
        <v>600000</v>
      </c>
      <c r="F25" s="89"/>
      <c r="G25" s="90">
        <f t="shared" si="1"/>
        <v>0</v>
      </c>
    </row>
    <row r="26" spans="1:9" ht="39" customHeight="1" x14ac:dyDescent="0.25">
      <c r="A26" s="91" t="s">
        <v>124</v>
      </c>
      <c r="B26" s="86" t="s">
        <v>105</v>
      </c>
      <c r="C26" s="91"/>
      <c r="D26" s="92" t="s">
        <v>9</v>
      </c>
      <c r="E26" s="93">
        <v>600000</v>
      </c>
      <c r="F26" s="89"/>
      <c r="G26" s="90">
        <f t="shared" si="1"/>
        <v>0</v>
      </c>
    </row>
    <row r="27" spans="1:9" ht="39" customHeight="1" x14ac:dyDescent="0.25">
      <c r="A27" s="91" t="s">
        <v>43</v>
      </c>
      <c r="B27" s="86" t="s">
        <v>79</v>
      </c>
      <c r="C27" s="91"/>
      <c r="D27" s="92" t="s">
        <v>87</v>
      </c>
      <c r="E27" s="93">
        <v>480000</v>
      </c>
      <c r="F27" s="89"/>
      <c r="G27" s="90">
        <f t="shared" si="1"/>
        <v>0</v>
      </c>
    </row>
    <row r="28" spans="1:9" ht="39" customHeight="1" x14ac:dyDescent="0.25">
      <c r="A28" s="91" t="s">
        <v>125</v>
      </c>
      <c r="B28" s="86" t="s">
        <v>80</v>
      </c>
      <c r="C28" s="91"/>
      <c r="D28" s="92" t="s">
        <v>87</v>
      </c>
      <c r="E28" s="93">
        <v>480000</v>
      </c>
      <c r="F28" s="89"/>
      <c r="G28" s="90">
        <f t="shared" si="1"/>
        <v>0</v>
      </c>
    </row>
    <row r="29" spans="1:9" ht="39" customHeight="1" x14ac:dyDescent="0.25">
      <c r="A29" s="91" t="s">
        <v>41</v>
      </c>
      <c r="B29" s="86" t="s">
        <v>106</v>
      </c>
      <c r="C29" s="91"/>
      <c r="D29" s="92" t="s">
        <v>87</v>
      </c>
      <c r="E29" s="93">
        <v>480000</v>
      </c>
      <c r="F29" s="89"/>
      <c r="G29" s="90">
        <f t="shared" si="1"/>
        <v>0</v>
      </c>
    </row>
    <row r="30" spans="1:9" ht="39" customHeight="1" x14ac:dyDescent="0.25">
      <c r="A30" s="91" t="s">
        <v>128</v>
      </c>
      <c r="B30" s="86" t="s">
        <v>137</v>
      </c>
      <c r="C30" s="91"/>
      <c r="D30" s="92" t="s">
        <v>88</v>
      </c>
      <c r="E30" s="93">
        <v>450000</v>
      </c>
      <c r="F30" s="89"/>
      <c r="G30" s="90">
        <f t="shared" si="1"/>
        <v>0</v>
      </c>
    </row>
    <row r="31" spans="1:9" s="10" customFormat="1" ht="39" customHeight="1" x14ac:dyDescent="0.25">
      <c r="A31" s="85" t="s">
        <v>129</v>
      </c>
      <c r="B31" s="86" t="s">
        <v>138</v>
      </c>
      <c r="C31" s="85"/>
      <c r="D31" s="92" t="s">
        <v>88</v>
      </c>
      <c r="E31" s="93">
        <v>450000</v>
      </c>
      <c r="F31" s="89"/>
      <c r="G31" s="90">
        <f t="shared" si="1"/>
        <v>0</v>
      </c>
    </row>
    <row r="32" spans="1:9" s="10" customFormat="1" ht="39" customHeight="1" x14ac:dyDescent="0.25">
      <c r="A32" s="85" t="s">
        <v>130</v>
      </c>
      <c r="B32" s="86" t="s">
        <v>81</v>
      </c>
      <c r="C32" s="85"/>
      <c r="D32" s="92" t="s">
        <v>88</v>
      </c>
      <c r="E32" s="93">
        <v>450000</v>
      </c>
      <c r="F32" s="89"/>
      <c r="G32" s="90">
        <f t="shared" si="1"/>
        <v>0</v>
      </c>
    </row>
    <row r="33" spans="1:7" s="10" customFormat="1" ht="39" customHeight="1" x14ac:dyDescent="0.25">
      <c r="A33" s="85" t="s">
        <v>131</v>
      </c>
      <c r="B33" s="86" t="s">
        <v>82</v>
      </c>
      <c r="C33" s="85"/>
      <c r="D33" s="92" t="s">
        <v>87</v>
      </c>
      <c r="E33" s="93">
        <v>550000</v>
      </c>
      <c r="F33" s="89"/>
      <c r="G33" s="90">
        <f t="shared" si="1"/>
        <v>0</v>
      </c>
    </row>
    <row r="34" spans="1:7" s="10" customFormat="1" ht="39" customHeight="1" x14ac:dyDescent="0.25">
      <c r="A34" s="85" t="s">
        <v>132</v>
      </c>
      <c r="B34" s="86" t="s">
        <v>107</v>
      </c>
      <c r="C34" s="85"/>
      <c r="D34" s="92" t="s">
        <v>88</v>
      </c>
      <c r="E34" s="93">
        <v>380000</v>
      </c>
      <c r="F34" s="89"/>
      <c r="G34" s="90">
        <f t="shared" si="1"/>
        <v>0</v>
      </c>
    </row>
    <row r="35" spans="1:7" s="10" customFormat="1" ht="39" customHeight="1" x14ac:dyDescent="0.25">
      <c r="A35" s="85" t="s">
        <v>133</v>
      </c>
      <c r="B35" s="86" t="s">
        <v>108</v>
      </c>
      <c r="C35" s="85"/>
      <c r="D35" s="92" t="s">
        <v>88</v>
      </c>
      <c r="E35" s="93">
        <v>380000</v>
      </c>
      <c r="F35" s="89"/>
      <c r="G35" s="90">
        <f t="shared" si="1"/>
        <v>0</v>
      </c>
    </row>
    <row r="36" spans="1:7" s="10" customFormat="1" ht="39" customHeight="1" x14ac:dyDescent="0.25">
      <c r="A36" s="85" t="s">
        <v>134</v>
      </c>
      <c r="B36" s="86" t="s">
        <v>109</v>
      </c>
      <c r="C36" s="85"/>
      <c r="D36" s="92" t="s">
        <v>88</v>
      </c>
      <c r="E36" s="93">
        <v>380000</v>
      </c>
      <c r="F36" s="89"/>
      <c r="G36" s="90">
        <f t="shared" si="1"/>
        <v>0</v>
      </c>
    </row>
    <row r="37" spans="1:7" s="10" customFormat="1" ht="39" customHeight="1" x14ac:dyDescent="0.25">
      <c r="A37" s="85" t="s">
        <v>135</v>
      </c>
      <c r="B37" s="86" t="s">
        <v>110</v>
      </c>
      <c r="C37" s="85"/>
      <c r="D37" s="92" t="s">
        <v>87</v>
      </c>
      <c r="E37" s="93">
        <v>380000</v>
      </c>
      <c r="F37" s="89"/>
      <c r="G37" s="90">
        <f t="shared" si="1"/>
        <v>0</v>
      </c>
    </row>
    <row r="38" spans="1:7" s="10" customFormat="1" ht="39" customHeight="1" x14ac:dyDescent="0.25">
      <c r="A38" s="85" t="s">
        <v>136</v>
      </c>
      <c r="B38" s="86" t="s">
        <v>111</v>
      </c>
      <c r="C38" s="85"/>
      <c r="D38" s="92" t="s">
        <v>87</v>
      </c>
      <c r="E38" s="93">
        <v>380000</v>
      </c>
      <c r="F38" s="89"/>
      <c r="G38" s="90">
        <f t="shared" si="1"/>
        <v>0</v>
      </c>
    </row>
    <row r="39" spans="1:7" ht="23.4" customHeight="1" x14ac:dyDescent="0.25">
      <c r="A39" s="112" t="s">
        <v>139</v>
      </c>
      <c r="B39" s="112"/>
      <c r="C39" s="112"/>
      <c r="D39" s="112"/>
      <c r="E39" s="112"/>
      <c r="F39" s="104"/>
      <c r="G39" s="105"/>
    </row>
    <row r="40" spans="1:7" ht="19.8" customHeight="1" x14ac:dyDescent="0.25">
      <c r="A40" s="91" t="s">
        <v>168</v>
      </c>
      <c r="B40" s="86" t="s">
        <v>140</v>
      </c>
      <c r="C40" s="91" t="s">
        <v>10</v>
      </c>
      <c r="D40" s="91" t="s">
        <v>47</v>
      </c>
      <c r="E40" s="94">
        <v>130000</v>
      </c>
      <c r="F40" s="89"/>
      <c r="G40" s="90">
        <f t="shared" si="1"/>
        <v>0</v>
      </c>
    </row>
    <row r="41" spans="1:7" ht="19.8" customHeight="1" x14ac:dyDescent="0.25">
      <c r="A41" s="91" t="s">
        <v>169</v>
      </c>
      <c r="B41" s="95" t="s">
        <v>15</v>
      </c>
      <c r="C41" s="91" t="s">
        <v>10</v>
      </c>
      <c r="D41" s="91" t="s">
        <v>47</v>
      </c>
      <c r="E41" s="94">
        <v>130000</v>
      </c>
      <c r="F41" s="89"/>
      <c r="G41" s="90">
        <f t="shared" si="1"/>
        <v>0</v>
      </c>
    </row>
    <row r="42" spans="1:7" ht="19.8" customHeight="1" x14ac:dyDescent="0.25">
      <c r="A42" s="91" t="s">
        <v>170</v>
      </c>
      <c r="B42" s="95" t="s">
        <v>44</v>
      </c>
      <c r="C42" s="91" t="s">
        <v>10</v>
      </c>
      <c r="D42" s="91" t="s">
        <v>47</v>
      </c>
      <c r="E42" s="94">
        <v>115000</v>
      </c>
      <c r="F42" s="89"/>
      <c r="G42" s="90">
        <f t="shared" si="1"/>
        <v>0</v>
      </c>
    </row>
    <row r="43" spans="1:7" ht="19.8" customHeight="1" x14ac:dyDescent="0.25">
      <c r="A43" s="85" t="s">
        <v>171</v>
      </c>
      <c r="B43" s="96" t="s">
        <v>17</v>
      </c>
      <c r="C43" s="91" t="s">
        <v>10</v>
      </c>
      <c r="D43" s="91" t="s">
        <v>47</v>
      </c>
      <c r="E43" s="97">
        <v>111000</v>
      </c>
      <c r="F43" s="89"/>
      <c r="G43" s="90">
        <f t="shared" si="1"/>
        <v>0</v>
      </c>
    </row>
    <row r="44" spans="1:7" ht="23.4" customHeight="1" x14ac:dyDescent="0.25">
      <c r="A44" s="112" t="s">
        <v>141</v>
      </c>
      <c r="B44" s="112"/>
      <c r="C44" s="112"/>
      <c r="D44" s="112"/>
      <c r="E44" s="112"/>
      <c r="F44" s="104"/>
      <c r="G44" s="105"/>
    </row>
    <row r="45" spans="1:7" ht="19.8" customHeight="1" x14ac:dyDescent="0.25">
      <c r="A45" s="85" t="s">
        <v>166</v>
      </c>
      <c r="B45" s="86" t="s">
        <v>140</v>
      </c>
      <c r="C45" s="91" t="s">
        <v>10</v>
      </c>
      <c r="D45" s="85" t="s">
        <v>11</v>
      </c>
      <c r="E45" s="98">
        <v>120000</v>
      </c>
      <c r="F45" s="89"/>
      <c r="G45" s="90">
        <f t="shared" si="1"/>
        <v>0</v>
      </c>
    </row>
    <row r="46" spans="1:7" ht="19.8" customHeight="1" x14ac:dyDescent="0.25">
      <c r="A46" s="91">
        <v>83</v>
      </c>
      <c r="B46" s="86" t="s">
        <v>45</v>
      </c>
      <c r="C46" s="91" t="s">
        <v>10</v>
      </c>
      <c r="D46" s="85" t="s">
        <v>11</v>
      </c>
      <c r="E46" s="98">
        <v>120000</v>
      </c>
      <c r="F46" s="89"/>
      <c r="G46" s="90">
        <f t="shared" si="1"/>
        <v>0</v>
      </c>
    </row>
    <row r="47" spans="1:7" ht="19.8" customHeight="1" x14ac:dyDescent="0.25">
      <c r="A47" s="91">
        <v>84</v>
      </c>
      <c r="B47" s="86" t="s">
        <v>15</v>
      </c>
      <c r="C47" s="91" t="s">
        <v>10</v>
      </c>
      <c r="D47" s="85" t="s">
        <v>11</v>
      </c>
      <c r="E47" s="98">
        <v>118000</v>
      </c>
      <c r="F47" s="89"/>
      <c r="G47" s="90">
        <f t="shared" si="1"/>
        <v>0</v>
      </c>
    </row>
    <row r="48" spans="1:7" ht="19.8" customHeight="1" x14ac:dyDescent="0.25">
      <c r="A48" s="91">
        <v>86</v>
      </c>
      <c r="B48" s="86" t="s">
        <v>17</v>
      </c>
      <c r="C48" s="91" t="s">
        <v>10</v>
      </c>
      <c r="D48" s="85" t="s">
        <v>11</v>
      </c>
      <c r="E48" s="98">
        <v>98000</v>
      </c>
      <c r="F48" s="89"/>
      <c r="G48" s="90">
        <f t="shared" si="1"/>
        <v>0</v>
      </c>
    </row>
    <row r="49" spans="1:7" ht="19.8" customHeight="1" x14ac:dyDescent="0.25">
      <c r="A49" s="91">
        <v>87</v>
      </c>
      <c r="B49" s="86" t="s">
        <v>18</v>
      </c>
      <c r="C49" s="91" t="s">
        <v>10</v>
      </c>
      <c r="D49" s="85" t="s">
        <v>11</v>
      </c>
      <c r="E49" s="98">
        <v>98000</v>
      </c>
      <c r="F49" s="89"/>
      <c r="G49" s="90">
        <f t="shared" si="1"/>
        <v>0</v>
      </c>
    </row>
    <row r="50" spans="1:7" ht="19.8" customHeight="1" x14ac:dyDescent="0.25">
      <c r="A50" s="91" t="s">
        <v>167</v>
      </c>
      <c r="B50" s="86" t="s">
        <v>142</v>
      </c>
      <c r="C50" s="91" t="s">
        <v>10</v>
      </c>
      <c r="D50" s="85" t="s">
        <v>11</v>
      </c>
      <c r="E50" s="98">
        <v>98000</v>
      </c>
      <c r="F50" s="89"/>
      <c r="G50" s="90">
        <f t="shared" si="1"/>
        <v>0</v>
      </c>
    </row>
    <row r="51" spans="1:7" ht="23.4" customHeight="1" x14ac:dyDescent="0.25">
      <c r="A51" s="113" t="s">
        <v>143</v>
      </c>
      <c r="B51" s="113"/>
      <c r="C51" s="113"/>
      <c r="D51" s="113"/>
      <c r="E51" s="113"/>
      <c r="F51" s="104"/>
      <c r="G51" s="105"/>
    </row>
    <row r="52" spans="1:7" ht="19.8" customHeight="1" x14ac:dyDescent="0.25">
      <c r="A52" s="91" t="s">
        <v>165</v>
      </c>
      <c r="B52" s="86" t="s">
        <v>140</v>
      </c>
      <c r="C52" s="91" t="s">
        <v>12</v>
      </c>
      <c r="D52" s="85" t="s">
        <v>22</v>
      </c>
      <c r="E52" s="99">
        <v>81000</v>
      </c>
      <c r="F52" s="89"/>
      <c r="G52" s="90">
        <f t="shared" si="1"/>
        <v>0</v>
      </c>
    </row>
    <row r="53" spans="1:7" ht="19.8" customHeight="1" x14ac:dyDescent="0.25">
      <c r="A53" s="91">
        <v>63</v>
      </c>
      <c r="B53" s="86" t="s">
        <v>45</v>
      </c>
      <c r="C53" s="91" t="s">
        <v>12</v>
      </c>
      <c r="D53" s="85" t="s">
        <v>22</v>
      </c>
      <c r="E53" s="99">
        <v>81000</v>
      </c>
      <c r="F53" s="89"/>
      <c r="G53" s="90">
        <f t="shared" si="1"/>
        <v>0</v>
      </c>
    </row>
    <row r="54" spans="1:7" ht="19.8" customHeight="1" x14ac:dyDescent="0.25">
      <c r="A54" s="91">
        <v>64</v>
      </c>
      <c r="B54" s="86" t="s">
        <v>15</v>
      </c>
      <c r="C54" s="91" t="s">
        <v>12</v>
      </c>
      <c r="D54" s="85" t="s">
        <v>22</v>
      </c>
      <c r="E54" s="99">
        <v>80000</v>
      </c>
      <c r="F54" s="89"/>
      <c r="G54" s="90">
        <f t="shared" si="1"/>
        <v>0</v>
      </c>
    </row>
    <row r="55" spans="1:7" ht="19.8" customHeight="1" x14ac:dyDescent="0.25">
      <c r="A55" s="91" t="s">
        <v>48</v>
      </c>
      <c r="B55" s="86" t="s">
        <v>46</v>
      </c>
      <c r="C55" s="91" t="s">
        <v>12</v>
      </c>
      <c r="D55" s="85" t="s">
        <v>22</v>
      </c>
      <c r="E55" s="99">
        <v>72000</v>
      </c>
      <c r="F55" s="89"/>
      <c r="G55" s="90">
        <f t="shared" si="1"/>
        <v>0</v>
      </c>
    </row>
    <row r="56" spans="1:7" ht="19.8" customHeight="1" x14ac:dyDescent="0.25">
      <c r="A56" s="91">
        <v>66</v>
      </c>
      <c r="B56" s="86" t="s">
        <v>17</v>
      </c>
      <c r="C56" s="91" t="s">
        <v>12</v>
      </c>
      <c r="D56" s="85" t="s">
        <v>13</v>
      </c>
      <c r="E56" s="99">
        <v>68000</v>
      </c>
      <c r="F56" s="89"/>
      <c r="G56" s="90">
        <f t="shared" si="1"/>
        <v>0</v>
      </c>
    </row>
    <row r="57" spans="1:7" ht="23.4" customHeight="1" x14ac:dyDescent="0.25">
      <c r="A57" s="113" t="s">
        <v>144</v>
      </c>
      <c r="B57" s="113"/>
      <c r="C57" s="113"/>
      <c r="D57" s="113"/>
      <c r="E57" s="113"/>
      <c r="F57" s="104"/>
      <c r="G57" s="105"/>
    </row>
    <row r="58" spans="1:7" ht="19.8" customHeight="1" x14ac:dyDescent="0.25">
      <c r="A58" s="91" t="s">
        <v>161</v>
      </c>
      <c r="B58" s="86" t="s">
        <v>140</v>
      </c>
      <c r="C58" s="91" t="s">
        <v>12</v>
      </c>
      <c r="D58" s="85" t="s">
        <v>13</v>
      </c>
      <c r="E58" s="99">
        <v>78000</v>
      </c>
      <c r="F58" s="89"/>
      <c r="G58" s="90">
        <f t="shared" si="1"/>
        <v>0</v>
      </c>
    </row>
    <row r="59" spans="1:7" ht="19.8" customHeight="1" x14ac:dyDescent="0.25">
      <c r="A59" s="91" t="s">
        <v>49</v>
      </c>
      <c r="B59" s="86" t="s">
        <v>56</v>
      </c>
      <c r="C59" s="91" t="s">
        <v>12</v>
      </c>
      <c r="D59" s="85" t="s">
        <v>13</v>
      </c>
      <c r="E59" s="99">
        <v>78000</v>
      </c>
      <c r="F59" s="89"/>
      <c r="G59" s="90">
        <f t="shared" si="1"/>
        <v>0</v>
      </c>
    </row>
    <row r="60" spans="1:7" ht="19.8" customHeight="1" x14ac:dyDescent="0.25">
      <c r="A60" s="91">
        <v>42</v>
      </c>
      <c r="B60" s="86" t="s">
        <v>14</v>
      </c>
      <c r="C60" s="91" t="s">
        <v>12</v>
      </c>
      <c r="D60" s="85" t="s">
        <v>13</v>
      </c>
      <c r="E60" s="99">
        <v>78000</v>
      </c>
      <c r="F60" s="89"/>
      <c r="G60" s="90">
        <f t="shared" si="1"/>
        <v>0</v>
      </c>
    </row>
    <row r="61" spans="1:7" ht="19.8" customHeight="1" x14ac:dyDescent="0.25">
      <c r="A61" s="91">
        <v>43</v>
      </c>
      <c r="B61" s="86" t="s">
        <v>45</v>
      </c>
      <c r="C61" s="91" t="s">
        <v>12</v>
      </c>
      <c r="D61" s="85" t="s">
        <v>13</v>
      </c>
      <c r="E61" s="99">
        <v>76000</v>
      </c>
      <c r="F61" s="89"/>
      <c r="G61" s="90">
        <f t="shared" si="1"/>
        <v>0</v>
      </c>
    </row>
    <row r="62" spans="1:7" ht="19.8" customHeight="1" x14ac:dyDescent="0.25">
      <c r="A62" s="91">
        <v>44</v>
      </c>
      <c r="B62" s="86" t="s">
        <v>15</v>
      </c>
      <c r="C62" s="91" t="s">
        <v>12</v>
      </c>
      <c r="D62" s="85" t="s">
        <v>13</v>
      </c>
      <c r="E62" s="99">
        <v>74000</v>
      </c>
      <c r="F62" s="89"/>
      <c r="G62" s="90">
        <f t="shared" si="1"/>
        <v>0</v>
      </c>
    </row>
    <row r="63" spans="1:7" ht="19.8" customHeight="1" x14ac:dyDescent="0.25">
      <c r="A63" s="91" t="s">
        <v>162</v>
      </c>
      <c r="B63" s="86" t="s">
        <v>145</v>
      </c>
      <c r="C63" s="91" t="s">
        <v>12</v>
      </c>
      <c r="D63" s="85" t="s">
        <v>13</v>
      </c>
      <c r="E63" s="99">
        <v>70000</v>
      </c>
      <c r="F63" s="89"/>
      <c r="G63" s="90">
        <f t="shared" si="1"/>
        <v>0</v>
      </c>
    </row>
    <row r="64" spans="1:7" ht="19.8" customHeight="1" x14ac:dyDescent="0.25">
      <c r="A64" s="91">
        <v>46</v>
      </c>
      <c r="B64" s="86" t="s">
        <v>17</v>
      </c>
      <c r="C64" s="91" t="s">
        <v>12</v>
      </c>
      <c r="D64" s="85" t="s">
        <v>13</v>
      </c>
      <c r="E64" s="99">
        <v>64000</v>
      </c>
      <c r="F64" s="89"/>
      <c r="G64" s="90">
        <f t="shared" si="1"/>
        <v>0</v>
      </c>
    </row>
    <row r="65" spans="1:7" ht="19.8" customHeight="1" x14ac:dyDescent="0.25">
      <c r="A65" s="91">
        <v>47</v>
      </c>
      <c r="B65" s="86" t="s">
        <v>18</v>
      </c>
      <c r="C65" s="91" t="s">
        <v>12</v>
      </c>
      <c r="D65" s="85" t="s">
        <v>13</v>
      </c>
      <c r="E65" s="99">
        <v>64000</v>
      </c>
      <c r="F65" s="89"/>
      <c r="G65" s="90">
        <f t="shared" si="1"/>
        <v>0</v>
      </c>
    </row>
    <row r="66" spans="1:7" ht="19.8" customHeight="1" x14ac:dyDescent="0.25">
      <c r="A66" s="91" t="s">
        <v>50</v>
      </c>
      <c r="B66" s="86" t="s">
        <v>20</v>
      </c>
      <c r="C66" s="91" t="s">
        <v>12</v>
      </c>
      <c r="D66" s="85" t="s">
        <v>13</v>
      </c>
      <c r="E66" s="99">
        <v>64000</v>
      </c>
      <c r="F66" s="89"/>
      <c r="G66" s="90">
        <f t="shared" si="1"/>
        <v>0</v>
      </c>
    </row>
    <row r="67" spans="1:7" ht="19.8" customHeight="1" x14ac:dyDescent="0.25">
      <c r="A67" s="91">
        <v>49</v>
      </c>
      <c r="B67" s="86" t="s">
        <v>19</v>
      </c>
      <c r="C67" s="91" t="s">
        <v>12</v>
      </c>
      <c r="D67" s="85" t="s">
        <v>13</v>
      </c>
      <c r="E67" s="99">
        <v>64000</v>
      </c>
      <c r="F67" s="89"/>
      <c r="G67" s="90">
        <f t="shared" si="1"/>
        <v>0</v>
      </c>
    </row>
    <row r="68" spans="1:7" ht="19.8" customHeight="1" x14ac:dyDescent="0.25">
      <c r="A68" s="91" t="s">
        <v>163</v>
      </c>
      <c r="B68" s="86" t="s">
        <v>140</v>
      </c>
      <c r="C68" s="91" t="s">
        <v>74</v>
      </c>
      <c r="D68" s="85" t="s">
        <v>13</v>
      </c>
      <c r="E68" s="99">
        <v>69000</v>
      </c>
      <c r="F68" s="89"/>
      <c r="G68" s="90">
        <f t="shared" si="1"/>
        <v>0</v>
      </c>
    </row>
    <row r="69" spans="1:7" ht="19.8" customHeight="1" x14ac:dyDescent="0.25">
      <c r="A69" s="100">
        <v>34</v>
      </c>
      <c r="B69" s="86" t="s">
        <v>15</v>
      </c>
      <c r="C69" s="91" t="s">
        <v>74</v>
      </c>
      <c r="D69" s="85" t="s">
        <v>13</v>
      </c>
      <c r="E69" s="101">
        <v>69000</v>
      </c>
      <c r="F69" s="89"/>
      <c r="G69" s="90">
        <f t="shared" si="1"/>
        <v>0</v>
      </c>
    </row>
    <row r="70" spans="1:7" ht="19.8" customHeight="1" x14ac:dyDescent="0.25">
      <c r="A70" s="100" t="s">
        <v>51</v>
      </c>
      <c r="B70" s="86" t="s">
        <v>46</v>
      </c>
      <c r="C70" s="91" t="s">
        <v>74</v>
      </c>
      <c r="D70" s="85" t="s">
        <v>13</v>
      </c>
      <c r="E70" s="101">
        <v>66000</v>
      </c>
      <c r="F70" s="89"/>
      <c r="G70" s="90">
        <f t="shared" si="1"/>
        <v>0</v>
      </c>
    </row>
    <row r="71" spans="1:7" ht="19.8" customHeight="1" x14ac:dyDescent="0.25">
      <c r="A71" s="100" t="s">
        <v>164</v>
      </c>
      <c r="B71" s="86" t="s">
        <v>142</v>
      </c>
      <c r="C71" s="91" t="s">
        <v>74</v>
      </c>
      <c r="D71" s="85" t="s">
        <v>13</v>
      </c>
      <c r="E71" s="101">
        <v>65000</v>
      </c>
      <c r="F71" s="89"/>
      <c r="G71" s="90">
        <f t="shared" si="1"/>
        <v>0</v>
      </c>
    </row>
    <row r="72" spans="1:7" ht="19.8" customHeight="1" x14ac:dyDescent="0.25">
      <c r="A72" s="100" t="s">
        <v>52</v>
      </c>
      <c r="B72" s="86" t="s">
        <v>146</v>
      </c>
      <c r="C72" s="91" t="s">
        <v>74</v>
      </c>
      <c r="D72" s="85" t="s">
        <v>13</v>
      </c>
      <c r="E72" s="101">
        <v>61000</v>
      </c>
      <c r="F72" s="89"/>
      <c r="G72" s="90">
        <f t="shared" si="1"/>
        <v>0</v>
      </c>
    </row>
    <row r="73" spans="1:7" ht="19.8" customHeight="1" x14ac:dyDescent="0.25">
      <c r="A73" s="100">
        <v>36</v>
      </c>
      <c r="B73" s="86" t="s">
        <v>17</v>
      </c>
      <c r="C73" s="91" t="s">
        <v>74</v>
      </c>
      <c r="D73" s="85" t="s">
        <v>13</v>
      </c>
      <c r="E73" s="101">
        <v>58000</v>
      </c>
      <c r="F73" s="89"/>
      <c r="G73" s="90">
        <f t="shared" si="1"/>
        <v>0</v>
      </c>
    </row>
    <row r="74" spans="1:7" ht="19.8" customHeight="1" x14ac:dyDescent="0.25">
      <c r="A74" s="100">
        <v>37</v>
      </c>
      <c r="B74" s="86" t="s">
        <v>18</v>
      </c>
      <c r="C74" s="91" t="s">
        <v>74</v>
      </c>
      <c r="D74" s="85" t="s">
        <v>13</v>
      </c>
      <c r="E74" s="101">
        <v>58000</v>
      </c>
      <c r="F74" s="89"/>
      <c r="G74" s="90">
        <f t="shared" si="1"/>
        <v>0</v>
      </c>
    </row>
    <row r="75" spans="1:7" ht="19.8" customHeight="1" x14ac:dyDescent="0.25">
      <c r="A75" s="100" t="s">
        <v>53</v>
      </c>
      <c r="B75" s="86" t="s">
        <v>57</v>
      </c>
      <c r="C75" s="91" t="s">
        <v>74</v>
      </c>
      <c r="D75" s="85" t="s">
        <v>13</v>
      </c>
      <c r="E75" s="101">
        <v>58000</v>
      </c>
      <c r="F75" s="89"/>
      <c r="G75" s="90">
        <f t="shared" si="1"/>
        <v>0</v>
      </c>
    </row>
    <row r="76" spans="1:7" ht="19.8" customHeight="1" x14ac:dyDescent="0.25">
      <c r="A76" s="100" t="s">
        <v>54</v>
      </c>
      <c r="B76" s="86" t="s">
        <v>20</v>
      </c>
      <c r="C76" s="91" t="s">
        <v>74</v>
      </c>
      <c r="D76" s="85" t="s">
        <v>13</v>
      </c>
      <c r="E76" s="101">
        <v>58000</v>
      </c>
      <c r="F76" s="89"/>
      <c r="G76" s="90">
        <f t="shared" si="1"/>
        <v>0</v>
      </c>
    </row>
    <row r="77" spans="1:7" ht="19.8" customHeight="1" x14ac:dyDescent="0.25">
      <c r="A77" s="100" t="s">
        <v>55</v>
      </c>
      <c r="B77" s="86" t="s">
        <v>16</v>
      </c>
      <c r="C77" s="91" t="s">
        <v>74</v>
      </c>
      <c r="D77" s="85" t="s">
        <v>13</v>
      </c>
      <c r="E77" s="101">
        <v>58000</v>
      </c>
      <c r="F77" s="89"/>
      <c r="G77" s="90">
        <f t="shared" si="1"/>
        <v>0</v>
      </c>
    </row>
    <row r="78" spans="1:7" ht="23.4" customHeight="1" x14ac:dyDescent="0.25">
      <c r="A78" s="112" t="s">
        <v>147</v>
      </c>
      <c r="B78" s="112"/>
      <c r="C78" s="112"/>
      <c r="D78" s="112"/>
      <c r="E78" s="114"/>
      <c r="F78" s="104"/>
      <c r="G78" s="105"/>
    </row>
    <row r="79" spans="1:7" ht="19.8" customHeight="1" x14ac:dyDescent="0.25">
      <c r="A79" s="85" t="s">
        <v>159</v>
      </c>
      <c r="B79" s="86" t="s">
        <v>70</v>
      </c>
      <c r="C79" s="85" t="s">
        <v>12</v>
      </c>
      <c r="D79" s="85" t="s">
        <v>21</v>
      </c>
      <c r="E79" s="102">
        <v>79000</v>
      </c>
      <c r="F79" s="89"/>
      <c r="G79" s="90">
        <f t="shared" ref="G79:G100" si="2">E79*F79</f>
        <v>0</v>
      </c>
    </row>
    <row r="80" spans="1:7" ht="19.8" customHeight="1" x14ac:dyDescent="0.25">
      <c r="A80" s="85" t="s">
        <v>160</v>
      </c>
      <c r="B80" s="86" t="s">
        <v>23</v>
      </c>
      <c r="C80" s="85" t="s">
        <v>12</v>
      </c>
      <c r="D80" s="85" t="s">
        <v>21</v>
      </c>
      <c r="E80" s="102">
        <v>79000</v>
      </c>
      <c r="F80" s="89"/>
      <c r="G80" s="90">
        <f t="shared" si="2"/>
        <v>0</v>
      </c>
    </row>
    <row r="81" spans="1:7" ht="23.4" customHeight="1" x14ac:dyDescent="0.25">
      <c r="A81" s="112" t="s">
        <v>148</v>
      </c>
      <c r="B81" s="112"/>
      <c r="C81" s="112"/>
      <c r="D81" s="112"/>
      <c r="E81" s="114"/>
      <c r="F81" s="104"/>
      <c r="G81" s="105"/>
    </row>
    <row r="82" spans="1:7" ht="19.8" customHeight="1" x14ac:dyDescent="0.25">
      <c r="A82" s="85" t="s">
        <v>58</v>
      </c>
      <c r="B82" s="86" t="s">
        <v>23</v>
      </c>
      <c r="C82" s="85" t="s">
        <v>12</v>
      </c>
      <c r="D82" s="85" t="s">
        <v>22</v>
      </c>
      <c r="E82" s="102">
        <v>64000</v>
      </c>
      <c r="F82" s="89"/>
      <c r="G82" s="90">
        <f t="shared" si="2"/>
        <v>0</v>
      </c>
    </row>
    <row r="83" spans="1:7" ht="19.8" customHeight="1" x14ac:dyDescent="0.25">
      <c r="A83" s="85" t="s">
        <v>59</v>
      </c>
      <c r="B83" s="86" t="s">
        <v>149</v>
      </c>
      <c r="C83" s="85" t="s">
        <v>12</v>
      </c>
      <c r="D83" s="85" t="s">
        <v>22</v>
      </c>
      <c r="E83" s="102">
        <v>64000</v>
      </c>
      <c r="F83" s="89"/>
      <c r="G83" s="90">
        <f t="shared" si="2"/>
        <v>0</v>
      </c>
    </row>
    <row r="84" spans="1:7" ht="19.8" customHeight="1" x14ac:dyDescent="0.25">
      <c r="A84" s="85" t="s">
        <v>62</v>
      </c>
      <c r="B84" s="86" t="s">
        <v>72</v>
      </c>
      <c r="C84" s="85" t="s">
        <v>74</v>
      </c>
      <c r="D84" s="85" t="s">
        <v>22</v>
      </c>
      <c r="E84" s="102">
        <v>62000</v>
      </c>
      <c r="F84" s="89"/>
      <c r="G84" s="90">
        <f t="shared" si="2"/>
        <v>0</v>
      </c>
    </row>
    <row r="85" spans="1:7" ht="19.8" customHeight="1" x14ac:dyDescent="0.25">
      <c r="A85" s="85" t="s">
        <v>156</v>
      </c>
      <c r="B85" s="86" t="s">
        <v>44</v>
      </c>
      <c r="C85" s="85" t="s">
        <v>74</v>
      </c>
      <c r="D85" s="85" t="s">
        <v>22</v>
      </c>
      <c r="E85" s="102">
        <v>57000</v>
      </c>
      <c r="F85" s="89"/>
      <c r="G85" s="90">
        <f t="shared" si="2"/>
        <v>0</v>
      </c>
    </row>
    <row r="86" spans="1:7" ht="19.8" customHeight="1" x14ac:dyDescent="0.25">
      <c r="A86" s="85" t="s">
        <v>61</v>
      </c>
      <c r="B86" s="86" t="s">
        <v>24</v>
      </c>
      <c r="C86" s="85" t="s">
        <v>74</v>
      </c>
      <c r="D86" s="85" t="s">
        <v>22</v>
      </c>
      <c r="E86" s="102">
        <v>57000</v>
      </c>
      <c r="F86" s="89"/>
      <c r="G86" s="90">
        <f t="shared" si="2"/>
        <v>0</v>
      </c>
    </row>
    <row r="87" spans="1:7" ht="19.8" customHeight="1" x14ac:dyDescent="0.25">
      <c r="A87" s="85" t="s">
        <v>157</v>
      </c>
      <c r="B87" s="86" t="s">
        <v>150</v>
      </c>
      <c r="C87" s="85" t="s">
        <v>74</v>
      </c>
      <c r="D87" s="85" t="s">
        <v>22</v>
      </c>
      <c r="E87" s="102">
        <v>56000</v>
      </c>
      <c r="F87" s="89"/>
      <c r="G87" s="90">
        <f t="shared" si="2"/>
        <v>0</v>
      </c>
    </row>
    <row r="88" spans="1:7" ht="19.8" customHeight="1" x14ac:dyDescent="0.25">
      <c r="A88" s="85" t="s">
        <v>158</v>
      </c>
      <c r="B88" s="86" t="s">
        <v>71</v>
      </c>
      <c r="C88" s="85" t="s">
        <v>74</v>
      </c>
      <c r="D88" s="85" t="s">
        <v>22</v>
      </c>
      <c r="E88" s="102">
        <v>56000</v>
      </c>
      <c r="F88" s="89"/>
      <c r="G88" s="90">
        <f t="shared" si="2"/>
        <v>0</v>
      </c>
    </row>
    <row r="89" spans="1:7" ht="19.8" customHeight="1" x14ac:dyDescent="0.25">
      <c r="A89" s="85" t="s">
        <v>60</v>
      </c>
      <c r="B89" s="86" t="s">
        <v>149</v>
      </c>
      <c r="C89" s="85" t="s">
        <v>74</v>
      </c>
      <c r="D89" s="85" t="s">
        <v>22</v>
      </c>
      <c r="E89" s="102">
        <v>56000</v>
      </c>
      <c r="F89" s="89"/>
      <c r="G89" s="90">
        <f t="shared" si="2"/>
        <v>0</v>
      </c>
    </row>
    <row r="90" spans="1:7" ht="23.4" customHeight="1" x14ac:dyDescent="0.25">
      <c r="A90" s="112" t="s">
        <v>151</v>
      </c>
      <c r="B90" s="112"/>
      <c r="C90" s="112"/>
      <c r="D90" s="112"/>
      <c r="E90" s="114"/>
      <c r="F90" s="104"/>
      <c r="G90" s="105"/>
    </row>
    <row r="91" spans="1:7" ht="19.8" customHeight="1" x14ac:dyDescent="0.25">
      <c r="A91" s="85" t="s">
        <v>64</v>
      </c>
      <c r="B91" s="86" t="s">
        <v>73</v>
      </c>
      <c r="C91" s="85" t="s">
        <v>74</v>
      </c>
      <c r="D91" s="85" t="s">
        <v>22</v>
      </c>
      <c r="E91" s="102">
        <v>53000</v>
      </c>
      <c r="F91" s="89"/>
      <c r="G91" s="90">
        <f t="shared" si="2"/>
        <v>0</v>
      </c>
    </row>
    <row r="92" spans="1:7" ht="19.8" customHeight="1" x14ac:dyDescent="0.25">
      <c r="A92" s="85" t="s">
        <v>65</v>
      </c>
      <c r="B92" s="86" t="s">
        <v>152</v>
      </c>
      <c r="C92" s="85" t="s">
        <v>74</v>
      </c>
      <c r="D92" s="85" t="s">
        <v>13</v>
      </c>
      <c r="E92" s="102">
        <v>53000</v>
      </c>
      <c r="F92" s="89"/>
      <c r="G92" s="90">
        <f t="shared" si="2"/>
        <v>0</v>
      </c>
    </row>
    <row r="93" spans="1:7" ht="19.8" customHeight="1" x14ac:dyDescent="0.25">
      <c r="A93" s="85" t="s">
        <v>154</v>
      </c>
      <c r="B93" s="86" t="s">
        <v>70</v>
      </c>
      <c r="C93" s="85" t="s">
        <v>74</v>
      </c>
      <c r="D93" s="85" t="s">
        <v>13</v>
      </c>
      <c r="E93" s="102">
        <v>53000</v>
      </c>
      <c r="F93" s="89"/>
      <c r="G93" s="90">
        <f t="shared" si="2"/>
        <v>0</v>
      </c>
    </row>
    <row r="94" spans="1:7" ht="19.8" customHeight="1" x14ac:dyDescent="0.25">
      <c r="A94" s="85" t="s">
        <v>155</v>
      </c>
      <c r="B94" s="86" t="s">
        <v>23</v>
      </c>
      <c r="C94" s="85" t="s">
        <v>74</v>
      </c>
      <c r="D94" s="85" t="s">
        <v>13</v>
      </c>
      <c r="E94" s="102">
        <v>51000</v>
      </c>
      <c r="F94" s="89"/>
      <c r="G94" s="90">
        <f t="shared" si="2"/>
        <v>0</v>
      </c>
    </row>
    <row r="95" spans="1:7" ht="19.8" customHeight="1" x14ac:dyDescent="0.25">
      <c r="A95" s="85" t="s">
        <v>63</v>
      </c>
      <c r="B95" s="86" t="s">
        <v>153</v>
      </c>
      <c r="C95" s="85" t="s">
        <v>74</v>
      </c>
      <c r="D95" s="85" t="s">
        <v>13</v>
      </c>
      <c r="E95" s="102">
        <v>51000</v>
      </c>
      <c r="F95" s="89"/>
      <c r="G95" s="90">
        <f t="shared" si="2"/>
        <v>0</v>
      </c>
    </row>
    <row r="96" spans="1:7" ht="23.4" customHeight="1" x14ac:dyDescent="0.25">
      <c r="A96" s="112" t="s">
        <v>75</v>
      </c>
      <c r="B96" s="112"/>
      <c r="C96" s="112"/>
      <c r="D96" s="112"/>
      <c r="E96" s="114"/>
      <c r="F96" s="104"/>
      <c r="G96" s="105"/>
    </row>
    <row r="97" spans="1:10" ht="19.8" customHeight="1" x14ac:dyDescent="0.25">
      <c r="A97" s="85" t="s">
        <v>66</v>
      </c>
      <c r="B97" s="86" t="s">
        <v>15</v>
      </c>
      <c r="C97" s="85" t="s">
        <v>12</v>
      </c>
      <c r="D97" s="85" t="s">
        <v>13</v>
      </c>
      <c r="E97" s="102">
        <v>84000</v>
      </c>
      <c r="F97" s="89"/>
      <c r="G97" s="90">
        <f t="shared" si="2"/>
        <v>0</v>
      </c>
    </row>
    <row r="98" spans="1:10" ht="19.8" customHeight="1" x14ac:dyDescent="0.25">
      <c r="A98" s="85" t="s">
        <v>67</v>
      </c>
      <c r="B98" s="86" t="s">
        <v>76</v>
      </c>
      <c r="C98" s="85" t="s">
        <v>12</v>
      </c>
      <c r="D98" s="85" t="s">
        <v>13</v>
      </c>
      <c r="E98" s="102">
        <v>75000</v>
      </c>
      <c r="F98" s="89"/>
      <c r="G98" s="90">
        <f t="shared" si="2"/>
        <v>0</v>
      </c>
    </row>
    <row r="99" spans="1:10" ht="19.8" customHeight="1" x14ac:dyDescent="0.25">
      <c r="A99" s="91" t="s">
        <v>68</v>
      </c>
      <c r="B99" s="95" t="s">
        <v>77</v>
      </c>
      <c r="C99" s="91" t="s">
        <v>74</v>
      </c>
      <c r="D99" s="85" t="s">
        <v>13</v>
      </c>
      <c r="E99" s="99">
        <v>70000</v>
      </c>
      <c r="F99" s="89"/>
      <c r="G99" s="90">
        <f t="shared" si="2"/>
        <v>0</v>
      </c>
    </row>
    <row r="100" spans="1:10" ht="19.8" customHeight="1" x14ac:dyDescent="0.25">
      <c r="A100" s="85" t="s">
        <v>69</v>
      </c>
      <c r="B100" s="86" t="s">
        <v>76</v>
      </c>
      <c r="C100" s="85" t="s">
        <v>74</v>
      </c>
      <c r="D100" s="85" t="s">
        <v>13</v>
      </c>
      <c r="E100" s="102">
        <v>70000</v>
      </c>
      <c r="F100" s="89"/>
      <c r="G100" s="90">
        <f t="shared" si="2"/>
        <v>0</v>
      </c>
    </row>
    <row r="101" spans="1:10" ht="21.9" customHeight="1" x14ac:dyDescent="0.25">
      <c r="A101" s="19"/>
      <c r="B101" s="19"/>
      <c r="C101" s="19"/>
      <c r="D101" s="19"/>
      <c r="E101" s="20" t="s">
        <v>1</v>
      </c>
      <c r="F101" s="21">
        <f>SUM(F14:F100)</f>
        <v>0</v>
      </c>
      <c r="G101" s="22">
        <f>SUM(G14:G100)</f>
        <v>0</v>
      </c>
    </row>
    <row r="102" spans="1:10" ht="21.9" customHeight="1" x14ac:dyDescent="0.25">
      <c r="A102" s="23"/>
      <c r="B102" s="131"/>
      <c r="C102" s="131"/>
      <c r="D102" s="25"/>
      <c r="E102" s="130" t="s">
        <v>0</v>
      </c>
      <c r="F102" s="130"/>
      <c r="G102" s="26">
        <v>0</v>
      </c>
    </row>
    <row r="103" spans="1:10" ht="21.9" customHeight="1" x14ac:dyDescent="0.25">
      <c r="A103" s="27"/>
      <c r="B103" s="129"/>
      <c r="C103" s="129"/>
      <c r="D103" s="28"/>
      <c r="E103" s="130" t="s">
        <v>2</v>
      </c>
      <c r="F103" s="130"/>
      <c r="G103" s="29">
        <f>G101*(1-G102)</f>
        <v>0</v>
      </c>
    </row>
    <row r="104" spans="1:10" ht="18" customHeight="1" x14ac:dyDescent="0.25">
      <c r="A104" s="28"/>
      <c r="B104" s="118"/>
      <c r="C104" s="118"/>
      <c r="D104" s="24"/>
      <c r="E104" s="120" t="s">
        <v>4</v>
      </c>
      <c r="F104" s="120"/>
      <c r="G104" s="120"/>
      <c r="J104" s="11"/>
    </row>
    <row r="105" spans="1:10" ht="18" customHeight="1" x14ac:dyDescent="0.25">
      <c r="A105" s="30"/>
      <c r="B105" s="119"/>
      <c r="C105" s="119"/>
      <c r="D105" s="122"/>
      <c r="E105" s="122"/>
      <c r="F105" s="122"/>
      <c r="G105" s="122"/>
    </row>
    <row r="106" spans="1:10" ht="18" customHeight="1" x14ac:dyDescent="0.25">
      <c r="A106" s="30"/>
      <c r="B106" s="119"/>
      <c r="C106" s="119"/>
      <c r="D106" s="123"/>
      <c r="E106" s="123"/>
      <c r="F106" s="123"/>
      <c r="G106" s="123"/>
    </row>
    <row r="107" spans="1:10" ht="60" customHeight="1" x14ac:dyDescent="0.25">
      <c r="A107" s="30"/>
      <c r="B107" s="16"/>
      <c r="C107" s="43" t="s">
        <v>25</v>
      </c>
      <c r="D107" s="124"/>
      <c r="E107" s="124"/>
      <c r="F107" s="124"/>
      <c r="G107" s="124"/>
    </row>
    <row r="108" spans="1:10" ht="53.4" customHeight="1" x14ac:dyDescent="0.25">
      <c r="A108" s="30"/>
      <c r="B108" s="16"/>
      <c r="C108" s="43" t="s">
        <v>26</v>
      </c>
      <c r="D108" s="124"/>
      <c r="E108" s="124"/>
      <c r="F108" s="124"/>
      <c r="G108" s="124"/>
    </row>
    <row r="109" spans="1:10" ht="24.6" customHeight="1" x14ac:dyDescent="0.25">
      <c r="A109" s="30"/>
      <c r="B109" s="16"/>
      <c r="C109" s="43" t="s">
        <v>27</v>
      </c>
      <c r="D109" s="124"/>
      <c r="E109" s="124"/>
      <c r="F109" s="124"/>
      <c r="G109" s="124"/>
    </row>
    <row r="110" spans="1:10" ht="24.6" customHeight="1" x14ac:dyDescent="0.25">
      <c r="A110" s="30"/>
      <c r="B110" s="16"/>
      <c r="C110" s="43" t="s">
        <v>28</v>
      </c>
      <c r="D110" s="121"/>
      <c r="E110" s="121"/>
      <c r="F110" s="121"/>
      <c r="G110" s="121"/>
    </row>
    <row r="111" spans="1:10" ht="24.6" customHeight="1" x14ac:dyDescent="0.25">
      <c r="A111" s="30"/>
      <c r="B111" s="16"/>
      <c r="C111" s="43" t="s">
        <v>29</v>
      </c>
      <c r="D111" s="121"/>
      <c r="E111" s="121"/>
      <c r="F111" s="121"/>
      <c r="G111" s="121"/>
    </row>
    <row r="112" spans="1:10" ht="24.6" customHeight="1" x14ac:dyDescent="0.25">
      <c r="A112" s="30"/>
      <c r="B112" s="16"/>
      <c r="C112" s="44" t="s">
        <v>35</v>
      </c>
      <c r="D112" s="121"/>
      <c r="E112" s="121"/>
      <c r="F112" s="121"/>
      <c r="G112" s="121"/>
    </row>
    <row r="113" spans="1:7" ht="18" customHeight="1" x14ac:dyDescent="0.25">
      <c r="A113" s="28"/>
      <c r="B113" s="117"/>
      <c r="C113" s="117"/>
      <c r="D113" s="24"/>
      <c r="E113" s="31"/>
      <c r="F113" s="30"/>
      <c r="G113" s="32"/>
    </row>
    <row r="114" spans="1:7" ht="13.8" x14ac:dyDescent="0.25">
      <c r="A114" s="33"/>
      <c r="B114" s="33"/>
      <c r="C114" s="33"/>
      <c r="D114" s="17"/>
      <c r="E114" s="18"/>
      <c r="F114" s="17"/>
      <c r="G114" s="28"/>
    </row>
    <row r="115" spans="1:7" ht="13.8" x14ac:dyDescent="0.25">
      <c r="A115" s="34"/>
      <c r="B115" s="34"/>
      <c r="C115" s="34"/>
      <c r="D115" s="17"/>
      <c r="E115" s="18"/>
      <c r="F115" s="17"/>
      <c r="G115" s="28"/>
    </row>
    <row r="116" spans="1:7" ht="13.8" x14ac:dyDescent="0.25">
      <c r="A116" s="33"/>
      <c r="B116" s="33"/>
      <c r="C116" s="33"/>
      <c r="D116" s="30"/>
      <c r="E116" s="31"/>
      <c r="F116" s="30"/>
      <c r="G116" s="32"/>
    </row>
    <row r="117" spans="1:7" ht="13.8" x14ac:dyDescent="0.25">
      <c r="A117" s="35"/>
      <c r="B117" s="35"/>
      <c r="C117" s="35"/>
      <c r="D117" s="36"/>
      <c r="E117" s="37"/>
      <c r="F117" s="36"/>
      <c r="G117" s="38"/>
    </row>
    <row r="118" spans="1:7" ht="13.8" x14ac:dyDescent="0.25">
      <c r="A118" s="33"/>
      <c r="B118" s="33"/>
      <c r="C118" s="33"/>
      <c r="D118" s="30"/>
      <c r="E118" s="31"/>
      <c r="F118" s="30"/>
      <c r="G118" s="32"/>
    </row>
    <row r="119" spans="1:7" ht="13.8" x14ac:dyDescent="0.25">
      <c r="A119" s="33"/>
      <c r="B119" s="33"/>
      <c r="C119" s="33"/>
      <c r="D119" s="30"/>
      <c r="E119" s="31"/>
      <c r="F119" s="30"/>
      <c r="G119" s="32"/>
    </row>
  </sheetData>
  <sheetProtection algorithmName="SHA-512" hashValue="hHHvwqOppPuDjW5ZNpA4DHDucyTbz1d1poRx8pp8KBeKoHT2NTmvVUUOkDN+LDme2mPTuREbIMdMLawHoPA4HA==" saltValue="f4/53Qim0SG/xwxISw8xfw==" spinCount="100000" sheet="1" objects="1" scenarios="1"/>
  <mergeCells count="33">
    <mergeCell ref="A96:E96"/>
    <mergeCell ref="B103:C103"/>
    <mergeCell ref="E103:F103"/>
    <mergeCell ref="B102:C102"/>
    <mergeCell ref="E102:F102"/>
    <mergeCell ref="A1:G1"/>
    <mergeCell ref="A2:G2"/>
    <mergeCell ref="A3:G3"/>
    <mergeCell ref="A4:G4"/>
    <mergeCell ref="D6:E6"/>
    <mergeCell ref="A5:G5"/>
    <mergeCell ref="B113:C113"/>
    <mergeCell ref="B104:C104"/>
    <mergeCell ref="B105:C105"/>
    <mergeCell ref="B106:C106"/>
    <mergeCell ref="E104:G104"/>
    <mergeCell ref="D110:G110"/>
    <mergeCell ref="D111:G111"/>
    <mergeCell ref="D105:G106"/>
    <mergeCell ref="D107:G107"/>
    <mergeCell ref="D108:G108"/>
    <mergeCell ref="D109:G109"/>
    <mergeCell ref="D112:G112"/>
    <mergeCell ref="A44:E44"/>
    <mergeCell ref="A57:E57"/>
    <mergeCell ref="A81:E81"/>
    <mergeCell ref="A90:E90"/>
    <mergeCell ref="A8:G8"/>
    <mergeCell ref="B9:E9"/>
    <mergeCell ref="A13:E13"/>
    <mergeCell ref="A39:E39"/>
    <mergeCell ref="A51:E51"/>
    <mergeCell ref="A78:E78"/>
  </mergeCells>
  <phoneticPr fontId="15" type="noConversion"/>
  <hyperlinks>
    <hyperlink ref="A3:G3" location="'Phiếu Giao Hàng'!A1" display="Tel : 0919.83.87.86  -  0917.496.586" xr:uid="{00000000-0004-0000-0000-000000000000}"/>
  </hyperlinks>
  <pageMargins left="0.3" right="0" top="0" bottom="0" header="0" footer="0"/>
  <pageSetup paperSize="9" scale="76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I125"/>
  <sheetViews>
    <sheetView topLeftCell="A99" zoomScaleNormal="100" workbookViewId="0">
      <selection activeCell="B10" sqref="B10"/>
    </sheetView>
  </sheetViews>
  <sheetFormatPr defaultColWidth="9" defaultRowHeight="13.2" x14ac:dyDescent="0.25"/>
  <cols>
    <col min="1" max="1" width="12.5546875" style="56" customWidth="1"/>
    <col min="2" max="2" width="52.88671875" style="56" customWidth="1"/>
    <col min="3" max="3" width="14.109375" style="56" customWidth="1"/>
    <col min="4" max="4" width="16.21875" style="56" customWidth="1"/>
    <col min="5" max="5" width="11.21875" style="56" customWidth="1"/>
    <col min="6" max="6" width="9.44140625" style="56" bestFit="1" customWidth="1"/>
    <col min="7" max="7" width="16.5546875" style="56" bestFit="1" customWidth="1"/>
    <col min="8" max="16384" width="9" style="56"/>
  </cols>
  <sheetData>
    <row r="1" spans="1:7" ht="24" customHeight="1" x14ac:dyDescent="0.3">
      <c r="A1" s="135" t="s">
        <v>91</v>
      </c>
      <c r="B1" s="135"/>
      <c r="C1" s="135"/>
      <c r="D1" s="135"/>
      <c r="E1" s="135"/>
      <c r="F1" s="135"/>
      <c r="G1" s="135"/>
    </row>
    <row r="2" spans="1:7" x14ac:dyDescent="0.25">
      <c r="A2" s="132" t="s">
        <v>92</v>
      </c>
      <c r="B2" s="132"/>
      <c r="C2" s="132"/>
      <c r="D2" s="132"/>
      <c r="E2" s="132"/>
      <c r="F2" s="132"/>
      <c r="G2" s="132"/>
    </row>
    <row r="3" spans="1:7" ht="15.6" x14ac:dyDescent="0.25">
      <c r="A3" s="136" t="s">
        <v>93</v>
      </c>
      <c r="B3" s="136"/>
      <c r="C3" s="136"/>
      <c r="D3" s="136"/>
      <c r="E3" s="136"/>
      <c r="F3" s="136"/>
      <c r="G3" s="136"/>
    </row>
    <row r="4" spans="1:7" x14ac:dyDescent="0.25">
      <c r="A4" s="137" t="s">
        <v>90</v>
      </c>
      <c r="B4" s="137"/>
      <c r="C4" s="137"/>
      <c r="D4" s="137"/>
      <c r="E4" s="137"/>
      <c r="F4" s="137"/>
      <c r="G4" s="137"/>
    </row>
    <row r="5" spans="1:7" x14ac:dyDescent="0.25">
      <c r="A5" s="137" t="s">
        <v>89</v>
      </c>
      <c r="B5" s="137"/>
      <c r="C5" s="137"/>
      <c r="D5" s="137"/>
      <c r="E5" s="137"/>
      <c r="F5" s="137"/>
      <c r="G5" s="137"/>
    </row>
    <row r="6" spans="1:7" x14ac:dyDescent="0.25">
      <c r="A6" s="57"/>
      <c r="B6" s="57"/>
      <c r="C6" s="57"/>
      <c r="D6" s="132"/>
      <c r="E6" s="132"/>
      <c r="F6" s="58"/>
      <c r="G6" s="59"/>
    </row>
    <row r="7" spans="1:7" x14ac:dyDescent="0.25">
      <c r="A7" s="57"/>
      <c r="B7" s="57"/>
      <c r="C7" s="57"/>
      <c r="D7" s="60"/>
      <c r="E7" s="60"/>
      <c r="F7" s="58"/>
      <c r="G7" s="59"/>
    </row>
    <row r="8" spans="1:7" ht="24" customHeight="1" x14ac:dyDescent="0.25">
      <c r="A8" s="133" t="s">
        <v>172</v>
      </c>
      <c r="B8" s="133"/>
      <c r="C8" s="133"/>
      <c r="D8" s="133"/>
      <c r="E8" s="133"/>
      <c r="F8" s="133"/>
      <c r="G8" s="133"/>
    </row>
    <row r="9" spans="1:7" x14ac:dyDescent="0.25">
      <c r="A9" s="61"/>
      <c r="B9" s="134"/>
      <c r="C9" s="134"/>
      <c r="D9" s="134"/>
      <c r="E9" s="134"/>
      <c r="F9" s="62"/>
      <c r="G9" s="63"/>
    </row>
    <row r="10" spans="1:7" s="65" customFormat="1" ht="52.8" customHeight="1" x14ac:dyDescent="0.25">
      <c r="A10" s="61"/>
      <c r="B10" s="64" t="s">
        <v>25</v>
      </c>
      <c r="C10" s="138">
        <f>'Đơn Đặt Hàng'!D107</f>
        <v>0</v>
      </c>
      <c r="D10" s="138"/>
      <c r="E10" s="138"/>
      <c r="F10" s="138"/>
      <c r="G10" s="63"/>
    </row>
    <row r="11" spans="1:7" s="65" customFormat="1" ht="52.8" customHeight="1" x14ac:dyDescent="0.25">
      <c r="A11" s="61"/>
      <c r="B11" s="64" t="s">
        <v>30</v>
      </c>
      <c r="C11" s="138">
        <f>'Đơn Đặt Hàng'!D108</f>
        <v>0</v>
      </c>
      <c r="D11" s="138"/>
      <c r="E11" s="138"/>
      <c r="F11" s="138"/>
      <c r="G11" s="63"/>
    </row>
    <row r="12" spans="1:7" s="65" customFormat="1" ht="25.2" customHeight="1" x14ac:dyDescent="0.25">
      <c r="A12" s="61"/>
      <c r="B12" s="64" t="s">
        <v>27</v>
      </c>
      <c r="C12" s="138">
        <f>'Đơn Đặt Hàng'!D109</f>
        <v>0</v>
      </c>
      <c r="D12" s="138"/>
      <c r="E12" s="138"/>
      <c r="F12" s="138"/>
      <c r="G12" s="63"/>
    </row>
    <row r="13" spans="1:7" s="65" customFormat="1" ht="25.2" customHeight="1" x14ac:dyDescent="0.25">
      <c r="A13" s="61"/>
      <c r="B13" s="64" t="s">
        <v>28</v>
      </c>
      <c r="C13" s="138">
        <f>'Đơn Đặt Hàng'!D110</f>
        <v>0</v>
      </c>
      <c r="D13" s="138"/>
      <c r="E13" s="138"/>
      <c r="F13" s="138"/>
      <c r="G13" s="63"/>
    </row>
    <row r="14" spans="1:7" s="65" customFormat="1" ht="25.2" customHeight="1" x14ac:dyDescent="0.25">
      <c r="A14" s="61"/>
      <c r="B14" s="64" t="s">
        <v>29</v>
      </c>
      <c r="C14" s="138">
        <f>'Đơn Đặt Hàng'!D111</f>
        <v>0</v>
      </c>
      <c r="D14" s="138"/>
      <c r="E14" s="138"/>
      <c r="F14" s="138"/>
      <c r="G14" s="63"/>
    </row>
    <row r="15" spans="1:7" s="65" customFormat="1" ht="25.2" customHeight="1" x14ac:dyDescent="0.25">
      <c r="A15" s="61"/>
      <c r="B15" s="45" t="s">
        <v>36</v>
      </c>
      <c r="C15" s="138">
        <f>'Đơn Đặt Hàng'!D112</f>
        <v>0</v>
      </c>
      <c r="D15" s="138"/>
      <c r="E15" s="138"/>
      <c r="F15" s="138"/>
      <c r="G15" s="63"/>
    </row>
    <row r="16" spans="1:7" ht="19.8" customHeight="1" x14ac:dyDescent="0.25">
      <c r="A16" s="61"/>
      <c r="B16" s="66"/>
      <c r="C16" s="66"/>
      <c r="D16" s="66"/>
      <c r="E16" s="66"/>
      <c r="F16" s="66"/>
      <c r="G16" s="63"/>
    </row>
    <row r="17" spans="1:9" s="67" customFormat="1" ht="39.75" customHeight="1" x14ac:dyDescent="0.25">
      <c r="A17" s="46" t="s">
        <v>113</v>
      </c>
      <c r="B17" s="46" t="s">
        <v>5</v>
      </c>
      <c r="C17" s="46"/>
      <c r="D17" s="46" t="s">
        <v>8</v>
      </c>
      <c r="E17" s="47" t="s">
        <v>6</v>
      </c>
      <c r="F17" s="48" t="s">
        <v>114</v>
      </c>
      <c r="G17" s="47" t="s">
        <v>7</v>
      </c>
    </row>
    <row r="18" spans="1:9" s="67" customFormat="1" ht="30" customHeight="1" x14ac:dyDescent="0.25">
      <c r="A18" s="112" t="s">
        <v>112</v>
      </c>
      <c r="B18" s="112"/>
      <c r="C18" s="112"/>
      <c r="D18" s="112"/>
      <c r="E18" s="112"/>
      <c r="F18" s="108"/>
      <c r="G18" s="109"/>
    </row>
    <row r="19" spans="1:9" ht="39" customHeight="1" x14ac:dyDescent="0.25">
      <c r="A19" s="85" t="s">
        <v>115</v>
      </c>
      <c r="B19" s="86" t="s">
        <v>94</v>
      </c>
      <c r="C19" s="85"/>
      <c r="D19" s="87" t="s">
        <v>83</v>
      </c>
      <c r="E19" s="88">
        <v>2600000</v>
      </c>
      <c r="F19" s="110">
        <f>'Đơn Đặt Hàng'!F14</f>
        <v>0</v>
      </c>
      <c r="G19" s="111">
        <f t="shared" ref="G19" si="0">E19*F19</f>
        <v>0</v>
      </c>
    </row>
    <row r="20" spans="1:9" ht="39" customHeight="1" x14ac:dyDescent="0.25">
      <c r="A20" s="85" t="s">
        <v>116</v>
      </c>
      <c r="B20" s="86" t="s">
        <v>95</v>
      </c>
      <c r="C20" s="85"/>
      <c r="D20" s="87" t="s">
        <v>83</v>
      </c>
      <c r="E20" s="88">
        <v>2600000</v>
      </c>
      <c r="F20" s="110">
        <f>'Đơn Đặt Hàng'!F15</f>
        <v>0</v>
      </c>
      <c r="G20" s="111">
        <f t="shared" ref="G20:G82" si="1">E20*F20</f>
        <v>0</v>
      </c>
    </row>
    <row r="21" spans="1:9" ht="39" customHeight="1" x14ac:dyDescent="0.25">
      <c r="A21" s="85" t="s">
        <v>117</v>
      </c>
      <c r="B21" s="86" t="s">
        <v>96</v>
      </c>
      <c r="C21" s="85"/>
      <c r="D21" s="87" t="s">
        <v>9</v>
      </c>
      <c r="E21" s="88">
        <v>1600000</v>
      </c>
      <c r="F21" s="110">
        <f>'Đơn Đặt Hàng'!F16</f>
        <v>0</v>
      </c>
      <c r="G21" s="111">
        <f t="shared" si="1"/>
        <v>0</v>
      </c>
    </row>
    <row r="22" spans="1:9" ht="39" customHeight="1" x14ac:dyDescent="0.3">
      <c r="A22" s="85" t="s">
        <v>118</v>
      </c>
      <c r="B22" s="86" t="s">
        <v>97</v>
      </c>
      <c r="C22" s="85"/>
      <c r="D22" s="87" t="s">
        <v>9</v>
      </c>
      <c r="E22" s="88">
        <v>1600000</v>
      </c>
      <c r="F22" s="110">
        <f>'Đơn Đặt Hàng'!F17</f>
        <v>0</v>
      </c>
      <c r="G22" s="111">
        <f t="shared" si="1"/>
        <v>0</v>
      </c>
      <c r="I22" s="68"/>
    </row>
    <row r="23" spans="1:9" ht="39" customHeight="1" x14ac:dyDescent="0.25">
      <c r="A23" s="85" t="s">
        <v>126</v>
      </c>
      <c r="B23" s="86" t="s">
        <v>98</v>
      </c>
      <c r="C23" s="85"/>
      <c r="D23" s="87" t="s">
        <v>84</v>
      </c>
      <c r="E23" s="88">
        <v>1350000</v>
      </c>
      <c r="F23" s="110">
        <f>'Đơn Đặt Hàng'!F18</f>
        <v>0</v>
      </c>
      <c r="G23" s="111">
        <f t="shared" si="1"/>
        <v>0</v>
      </c>
    </row>
    <row r="24" spans="1:9" ht="39" customHeight="1" x14ac:dyDescent="0.25">
      <c r="A24" s="85" t="s">
        <v>127</v>
      </c>
      <c r="B24" s="86" t="s">
        <v>99</v>
      </c>
      <c r="C24" s="85"/>
      <c r="D24" s="87" t="s">
        <v>84</v>
      </c>
      <c r="E24" s="88">
        <v>1350000</v>
      </c>
      <c r="F24" s="110">
        <f>'Đơn Đặt Hàng'!F19</f>
        <v>0</v>
      </c>
      <c r="G24" s="111">
        <f t="shared" si="1"/>
        <v>0</v>
      </c>
    </row>
    <row r="25" spans="1:9" ht="39" customHeight="1" x14ac:dyDescent="0.25">
      <c r="A25" s="85" t="s">
        <v>42</v>
      </c>
      <c r="B25" s="86" t="s">
        <v>78</v>
      </c>
      <c r="C25" s="85"/>
      <c r="D25" s="87" t="s">
        <v>85</v>
      </c>
      <c r="E25" s="88">
        <v>1000000</v>
      </c>
      <c r="F25" s="110">
        <f>'Đơn Đặt Hàng'!F20</f>
        <v>0</v>
      </c>
      <c r="G25" s="111">
        <f t="shared" si="1"/>
        <v>0</v>
      </c>
    </row>
    <row r="26" spans="1:9" ht="39" customHeight="1" x14ac:dyDescent="0.25">
      <c r="A26" s="85" t="s">
        <v>121</v>
      </c>
      <c r="B26" s="86" t="s">
        <v>100</v>
      </c>
      <c r="C26" s="85"/>
      <c r="D26" s="87" t="s">
        <v>86</v>
      </c>
      <c r="E26" s="88">
        <v>860000</v>
      </c>
      <c r="F26" s="110">
        <f>'Đơn Đặt Hàng'!F21</f>
        <v>0</v>
      </c>
      <c r="G26" s="111">
        <f t="shared" si="1"/>
        <v>0</v>
      </c>
    </row>
    <row r="27" spans="1:9" ht="39" customHeight="1" x14ac:dyDescent="0.25">
      <c r="A27" s="85" t="s">
        <v>122</v>
      </c>
      <c r="B27" s="86" t="s">
        <v>101</v>
      </c>
      <c r="C27" s="85"/>
      <c r="D27" s="87" t="s">
        <v>86</v>
      </c>
      <c r="E27" s="88">
        <v>860000</v>
      </c>
      <c r="F27" s="110">
        <f>'Đơn Đặt Hàng'!F22</f>
        <v>0</v>
      </c>
      <c r="G27" s="111">
        <f t="shared" si="1"/>
        <v>0</v>
      </c>
    </row>
    <row r="28" spans="1:9" ht="39" customHeight="1" x14ac:dyDescent="0.25">
      <c r="A28" s="91" t="s">
        <v>120</v>
      </c>
      <c r="B28" s="86" t="s">
        <v>102</v>
      </c>
      <c r="C28" s="91"/>
      <c r="D28" s="92" t="s">
        <v>9</v>
      </c>
      <c r="E28" s="93">
        <v>600000</v>
      </c>
      <c r="F28" s="110">
        <f>'Đơn Đặt Hàng'!F23</f>
        <v>0</v>
      </c>
      <c r="G28" s="111">
        <f t="shared" si="1"/>
        <v>0</v>
      </c>
    </row>
    <row r="29" spans="1:9" ht="39" customHeight="1" x14ac:dyDescent="0.25">
      <c r="A29" s="91" t="s">
        <v>119</v>
      </c>
      <c r="B29" s="86" t="s">
        <v>103</v>
      </c>
      <c r="C29" s="91"/>
      <c r="D29" s="92" t="s">
        <v>9</v>
      </c>
      <c r="E29" s="93">
        <v>600000</v>
      </c>
      <c r="F29" s="110">
        <f>'Đơn Đặt Hàng'!F24</f>
        <v>0</v>
      </c>
      <c r="G29" s="111">
        <f t="shared" si="1"/>
        <v>0</v>
      </c>
    </row>
    <row r="30" spans="1:9" ht="39" customHeight="1" x14ac:dyDescent="0.25">
      <c r="A30" s="91" t="s">
        <v>123</v>
      </c>
      <c r="B30" s="86" t="s">
        <v>104</v>
      </c>
      <c r="C30" s="91"/>
      <c r="D30" s="92" t="s">
        <v>9</v>
      </c>
      <c r="E30" s="93">
        <v>600000</v>
      </c>
      <c r="F30" s="110">
        <f>'Đơn Đặt Hàng'!F25</f>
        <v>0</v>
      </c>
      <c r="G30" s="111">
        <f t="shared" si="1"/>
        <v>0</v>
      </c>
    </row>
    <row r="31" spans="1:9" ht="39" customHeight="1" x14ac:dyDescent="0.25">
      <c r="A31" s="91" t="s">
        <v>124</v>
      </c>
      <c r="B31" s="86" t="s">
        <v>105</v>
      </c>
      <c r="C31" s="91"/>
      <c r="D31" s="92" t="s">
        <v>9</v>
      </c>
      <c r="E31" s="93">
        <v>600000</v>
      </c>
      <c r="F31" s="110">
        <f>'Đơn Đặt Hàng'!F26</f>
        <v>0</v>
      </c>
      <c r="G31" s="111">
        <f t="shared" si="1"/>
        <v>0</v>
      </c>
    </row>
    <row r="32" spans="1:9" ht="39" customHeight="1" x14ac:dyDescent="0.25">
      <c r="A32" s="91" t="s">
        <v>43</v>
      </c>
      <c r="B32" s="86" t="s">
        <v>79</v>
      </c>
      <c r="C32" s="91"/>
      <c r="D32" s="92" t="s">
        <v>87</v>
      </c>
      <c r="E32" s="93">
        <v>480000</v>
      </c>
      <c r="F32" s="110">
        <f>'Đơn Đặt Hàng'!F27</f>
        <v>0</v>
      </c>
      <c r="G32" s="111">
        <f t="shared" si="1"/>
        <v>0</v>
      </c>
    </row>
    <row r="33" spans="1:7" ht="39" customHeight="1" x14ac:dyDescent="0.25">
      <c r="A33" s="91" t="s">
        <v>125</v>
      </c>
      <c r="B33" s="86" t="s">
        <v>80</v>
      </c>
      <c r="C33" s="91"/>
      <c r="D33" s="92" t="s">
        <v>87</v>
      </c>
      <c r="E33" s="93">
        <v>480000</v>
      </c>
      <c r="F33" s="110">
        <f>'Đơn Đặt Hàng'!F28</f>
        <v>0</v>
      </c>
      <c r="G33" s="111">
        <f t="shared" si="1"/>
        <v>0</v>
      </c>
    </row>
    <row r="34" spans="1:7" ht="39" customHeight="1" x14ac:dyDescent="0.25">
      <c r="A34" s="91" t="s">
        <v>41</v>
      </c>
      <c r="B34" s="86" t="s">
        <v>106</v>
      </c>
      <c r="C34" s="91"/>
      <c r="D34" s="92" t="s">
        <v>87</v>
      </c>
      <c r="E34" s="93">
        <v>480000</v>
      </c>
      <c r="F34" s="110">
        <f>'Đơn Đặt Hàng'!F29</f>
        <v>0</v>
      </c>
      <c r="G34" s="111">
        <f t="shared" si="1"/>
        <v>0</v>
      </c>
    </row>
    <row r="35" spans="1:7" ht="39" customHeight="1" x14ac:dyDescent="0.25">
      <c r="A35" s="91" t="s">
        <v>128</v>
      </c>
      <c r="B35" s="86" t="s">
        <v>137</v>
      </c>
      <c r="C35" s="91"/>
      <c r="D35" s="92" t="s">
        <v>88</v>
      </c>
      <c r="E35" s="93">
        <v>450000</v>
      </c>
      <c r="F35" s="110">
        <f>'Đơn Đặt Hàng'!F30</f>
        <v>0</v>
      </c>
      <c r="G35" s="111">
        <f t="shared" si="1"/>
        <v>0</v>
      </c>
    </row>
    <row r="36" spans="1:7" ht="39" customHeight="1" x14ac:dyDescent="0.25">
      <c r="A36" s="85" t="s">
        <v>129</v>
      </c>
      <c r="B36" s="86" t="s">
        <v>138</v>
      </c>
      <c r="C36" s="85"/>
      <c r="D36" s="92" t="s">
        <v>88</v>
      </c>
      <c r="E36" s="93">
        <v>450000</v>
      </c>
      <c r="F36" s="110">
        <f>'Đơn Đặt Hàng'!F31</f>
        <v>0</v>
      </c>
      <c r="G36" s="111">
        <f t="shared" si="1"/>
        <v>0</v>
      </c>
    </row>
    <row r="37" spans="1:7" ht="39" customHeight="1" x14ac:dyDescent="0.25">
      <c r="A37" s="85" t="s">
        <v>130</v>
      </c>
      <c r="B37" s="86" t="s">
        <v>81</v>
      </c>
      <c r="C37" s="85"/>
      <c r="D37" s="92" t="s">
        <v>88</v>
      </c>
      <c r="E37" s="93">
        <v>450000</v>
      </c>
      <c r="F37" s="110">
        <f>'Đơn Đặt Hàng'!F32</f>
        <v>0</v>
      </c>
      <c r="G37" s="111">
        <f t="shared" si="1"/>
        <v>0</v>
      </c>
    </row>
    <row r="38" spans="1:7" ht="39" customHeight="1" x14ac:dyDescent="0.25">
      <c r="A38" s="85" t="s">
        <v>131</v>
      </c>
      <c r="B38" s="86" t="s">
        <v>82</v>
      </c>
      <c r="C38" s="85"/>
      <c r="D38" s="92" t="s">
        <v>87</v>
      </c>
      <c r="E38" s="93">
        <v>550000</v>
      </c>
      <c r="F38" s="110">
        <f>'Đơn Đặt Hàng'!F33</f>
        <v>0</v>
      </c>
      <c r="G38" s="111">
        <f t="shared" si="1"/>
        <v>0</v>
      </c>
    </row>
    <row r="39" spans="1:7" ht="39" customHeight="1" x14ac:dyDescent="0.25">
      <c r="A39" s="85" t="s">
        <v>132</v>
      </c>
      <c r="B39" s="86" t="s">
        <v>107</v>
      </c>
      <c r="C39" s="85"/>
      <c r="D39" s="92" t="s">
        <v>88</v>
      </c>
      <c r="E39" s="93">
        <v>380000</v>
      </c>
      <c r="F39" s="110">
        <f>'Đơn Đặt Hàng'!F34</f>
        <v>0</v>
      </c>
      <c r="G39" s="111">
        <f t="shared" si="1"/>
        <v>0</v>
      </c>
    </row>
    <row r="40" spans="1:7" ht="39" customHeight="1" x14ac:dyDescent="0.25">
      <c r="A40" s="85" t="s">
        <v>133</v>
      </c>
      <c r="B40" s="86" t="s">
        <v>108</v>
      </c>
      <c r="C40" s="85"/>
      <c r="D40" s="92" t="s">
        <v>88</v>
      </c>
      <c r="E40" s="93">
        <v>380000</v>
      </c>
      <c r="F40" s="110">
        <f>'Đơn Đặt Hàng'!F35</f>
        <v>0</v>
      </c>
      <c r="G40" s="111">
        <f t="shared" si="1"/>
        <v>0</v>
      </c>
    </row>
    <row r="41" spans="1:7" ht="39" customHeight="1" x14ac:dyDescent="0.25">
      <c r="A41" s="85" t="s">
        <v>134</v>
      </c>
      <c r="B41" s="86" t="s">
        <v>109</v>
      </c>
      <c r="C41" s="85"/>
      <c r="D41" s="92" t="s">
        <v>88</v>
      </c>
      <c r="E41" s="93">
        <v>380000</v>
      </c>
      <c r="F41" s="110">
        <f>'Đơn Đặt Hàng'!F36</f>
        <v>0</v>
      </c>
      <c r="G41" s="111">
        <f t="shared" si="1"/>
        <v>0</v>
      </c>
    </row>
    <row r="42" spans="1:7" ht="39" customHeight="1" x14ac:dyDescent="0.25">
      <c r="A42" s="85" t="s">
        <v>135</v>
      </c>
      <c r="B42" s="86" t="s">
        <v>110</v>
      </c>
      <c r="C42" s="85"/>
      <c r="D42" s="92" t="s">
        <v>87</v>
      </c>
      <c r="E42" s="93">
        <v>380000</v>
      </c>
      <c r="F42" s="110">
        <f>'Đơn Đặt Hàng'!F37</f>
        <v>0</v>
      </c>
      <c r="G42" s="111">
        <f t="shared" si="1"/>
        <v>0</v>
      </c>
    </row>
    <row r="43" spans="1:7" ht="39" customHeight="1" x14ac:dyDescent="0.25">
      <c r="A43" s="85" t="s">
        <v>136</v>
      </c>
      <c r="B43" s="86" t="s">
        <v>111</v>
      </c>
      <c r="C43" s="85"/>
      <c r="D43" s="92" t="s">
        <v>87</v>
      </c>
      <c r="E43" s="93">
        <v>380000</v>
      </c>
      <c r="F43" s="110">
        <f>'Đơn Đặt Hàng'!F38</f>
        <v>0</v>
      </c>
      <c r="G43" s="111">
        <f t="shared" si="1"/>
        <v>0</v>
      </c>
    </row>
    <row r="44" spans="1:7" ht="27" customHeight="1" x14ac:dyDescent="0.25">
      <c r="A44" s="112" t="s">
        <v>139</v>
      </c>
      <c r="B44" s="112"/>
      <c r="C44" s="112"/>
      <c r="D44" s="112"/>
      <c r="E44" s="112"/>
      <c r="F44" s="106"/>
      <c r="G44" s="107"/>
    </row>
    <row r="45" spans="1:7" ht="27" customHeight="1" x14ac:dyDescent="0.25">
      <c r="A45" s="91" t="s">
        <v>168</v>
      </c>
      <c r="B45" s="86" t="s">
        <v>140</v>
      </c>
      <c r="C45" s="91" t="s">
        <v>10</v>
      </c>
      <c r="D45" s="91" t="s">
        <v>47</v>
      </c>
      <c r="E45" s="94">
        <v>130000</v>
      </c>
      <c r="F45" s="110">
        <f>'Đơn Đặt Hàng'!F40</f>
        <v>0</v>
      </c>
      <c r="G45" s="111">
        <f t="shared" si="1"/>
        <v>0</v>
      </c>
    </row>
    <row r="46" spans="1:7" ht="27" customHeight="1" x14ac:dyDescent="0.25">
      <c r="A46" s="91" t="s">
        <v>169</v>
      </c>
      <c r="B46" s="95" t="s">
        <v>15</v>
      </c>
      <c r="C46" s="91" t="s">
        <v>10</v>
      </c>
      <c r="D46" s="91" t="s">
        <v>47</v>
      </c>
      <c r="E46" s="94">
        <v>130000</v>
      </c>
      <c r="F46" s="110">
        <f>'Đơn Đặt Hàng'!F41</f>
        <v>0</v>
      </c>
      <c r="G46" s="111">
        <f t="shared" si="1"/>
        <v>0</v>
      </c>
    </row>
    <row r="47" spans="1:7" ht="27" customHeight="1" x14ac:dyDescent="0.25">
      <c r="A47" s="91" t="s">
        <v>170</v>
      </c>
      <c r="B47" s="95" t="s">
        <v>44</v>
      </c>
      <c r="C47" s="91" t="s">
        <v>10</v>
      </c>
      <c r="D47" s="91" t="s">
        <v>47</v>
      </c>
      <c r="E47" s="94">
        <v>115000</v>
      </c>
      <c r="F47" s="110">
        <f>'Đơn Đặt Hàng'!F42</f>
        <v>0</v>
      </c>
      <c r="G47" s="111">
        <f t="shared" si="1"/>
        <v>0</v>
      </c>
    </row>
    <row r="48" spans="1:7" ht="30" customHeight="1" x14ac:dyDescent="0.25">
      <c r="A48" s="85" t="s">
        <v>171</v>
      </c>
      <c r="B48" s="96" t="s">
        <v>17</v>
      </c>
      <c r="C48" s="91" t="s">
        <v>10</v>
      </c>
      <c r="D48" s="91" t="s">
        <v>47</v>
      </c>
      <c r="E48" s="97">
        <v>111000</v>
      </c>
      <c r="F48" s="110">
        <f>'Đơn Đặt Hàng'!F43</f>
        <v>0</v>
      </c>
      <c r="G48" s="111">
        <f t="shared" si="1"/>
        <v>0</v>
      </c>
    </row>
    <row r="49" spans="1:7" ht="27" customHeight="1" x14ac:dyDescent="0.25">
      <c r="A49" s="112" t="s">
        <v>141</v>
      </c>
      <c r="B49" s="112"/>
      <c r="C49" s="112"/>
      <c r="D49" s="112"/>
      <c r="E49" s="112"/>
      <c r="F49" s="106"/>
      <c r="G49" s="107"/>
    </row>
    <row r="50" spans="1:7" ht="27" customHeight="1" x14ac:dyDescent="0.25">
      <c r="A50" s="85" t="s">
        <v>166</v>
      </c>
      <c r="B50" s="86" t="s">
        <v>140</v>
      </c>
      <c r="C50" s="91" t="s">
        <v>10</v>
      </c>
      <c r="D50" s="85" t="s">
        <v>11</v>
      </c>
      <c r="E50" s="98">
        <v>120000</v>
      </c>
      <c r="F50" s="110">
        <f>'Đơn Đặt Hàng'!F45</f>
        <v>0</v>
      </c>
      <c r="G50" s="111">
        <f t="shared" si="1"/>
        <v>0</v>
      </c>
    </row>
    <row r="51" spans="1:7" ht="27" customHeight="1" x14ac:dyDescent="0.25">
      <c r="A51" s="91">
        <v>83</v>
      </c>
      <c r="B51" s="86" t="s">
        <v>45</v>
      </c>
      <c r="C51" s="91" t="s">
        <v>10</v>
      </c>
      <c r="D51" s="85" t="s">
        <v>11</v>
      </c>
      <c r="E51" s="98">
        <v>120000</v>
      </c>
      <c r="F51" s="110">
        <f>'Đơn Đặt Hàng'!F46</f>
        <v>0</v>
      </c>
      <c r="G51" s="111">
        <f t="shared" si="1"/>
        <v>0</v>
      </c>
    </row>
    <row r="52" spans="1:7" ht="27" customHeight="1" x14ac:dyDescent="0.25">
      <c r="A52" s="91">
        <v>84</v>
      </c>
      <c r="B52" s="86" t="s">
        <v>15</v>
      </c>
      <c r="C52" s="91" t="s">
        <v>10</v>
      </c>
      <c r="D52" s="85" t="s">
        <v>11</v>
      </c>
      <c r="E52" s="98">
        <v>118000</v>
      </c>
      <c r="F52" s="110">
        <f>'Đơn Đặt Hàng'!F47</f>
        <v>0</v>
      </c>
      <c r="G52" s="111">
        <f t="shared" si="1"/>
        <v>0</v>
      </c>
    </row>
    <row r="53" spans="1:7" ht="27" customHeight="1" x14ac:dyDescent="0.25">
      <c r="A53" s="91">
        <v>86</v>
      </c>
      <c r="B53" s="86" t="s">
        <v>17</v>
      </c>
      <c r="C53" s="91" t="s">
        <v>10</v>
      </c>
      <c r="D53" s="85" t="s">
        <v>11</v>
      </c>
      <c r="E53" s="98">
        <v>98000</v>
      </c>
      <c r="F53" s="110">
        <f>'Đơn Đặt Hàng'!F48</f>
        <v>0</v>
      </c>
      <c r="G53" s="111">
        <f t="shared" si="1"/>
        <v>0</v>
      </c>
    </row>
    <row r="54" spans="1:7" ht="27" customHeight="1" x14ac:dyDescent="0.25">
      <c r="A54" s="91">
        <v>87</v>
      </c>
      <c r="B54" s="86" t="s">
        <v>18</v>
      </c>
      <c r="C54" s="91" t="s">
        <v>10</v>
      </c>
      <c r="D54" s="85" t="s">
        <v>11</v>
      </c>
      <c r="E54" s="98">
        <v>98000</v>
      </c>
      <c r="F54" s="110">
        <f>'Đơn Đặt Hàng'!F49</f>
        <v>0</v>
      </c>
      <c r="G54" s="111">
        <f t="shared" si="1"/>
        <v>0</v>
      </c>
    </row>
    <row r="55" spans="1:7" ht="27" customHeight="1" x14ac:dyDescent="0.25">
      <c r="A55" s="91" t="s">
        <v>167</v>
      </c>
      <c r="B55" s="86" t="s">
        <v>142</v>
      </c>
      <c r="C55" s="91" t="s">
        <v>10</v>
      </c>
      <c r="D55" s="85" t="s">
        <v>11</v>
      </c>
      <c r="E55" s="98">
        <v>98000</v>
      </c>
      <c r="F55" s="110">
        <f>'Đơn Đặt Hàng'!F50</f>
        <v>0</v>
      </c>
      <c r="G55" s="111">
        <f t="shared" si="1"/>
        <v>0</v>
      </c>
    </row>
    <row r="56" spans="1:7" ht="27" customHeight="1" x14ac:dyDescent="0.25">
      <c r="A56" s="113" t="s">
        <v>143</v>
      </c>
      <c r="B56" s="113"/>
      <c r="C56" s="113"/>
      <c r="D56" s="113"/>
      <c r="E56" s="113"/>
      <c r="F56" s="106"/>
      <c r="G56" s="107"/>
    </row>
    <row r="57" spans="1:7" ht="27" customHeight="1" x14ac:dyDescent="0.25">
      <c r="A57" s="91" t="s">
        <v>165</v>
      </c>
      <c r="B57" s="86" t="s">
        <v>140</v>
      </c>
      <c r="C57" s="91" t="s">
        <v>12</v>
      </c>
      <c r="D57" s="85" t="s">
        <v>22</v>
      </c>
      <c r="E57" s="99">
        <v>81000</v>
      </c>
      <c r="F57" s="110">
        <f>'Đơn Đặt Hàng'!F52</f>
        <v>0</v>
      </c>
      <c r="G57" s="111">
        <f t="shared" si="1"/>
        <v>0</v>
      </c>
    </row>
    <row r="58" spans="1:7" ht="27" customHeight="1" x14ac:dyDescent="0.25">
      <c r="A58" s="91">
        <v>63</v>
      </c>
      <c r="B58" s="86" t="s">
        <v>45</v>
      </c>
      <c r="C58" s="91" t="s">
        <v>12</v>
      </c>
      <c r="D58" s="85" t="s">
        <v>22</v>
      </c>
      <c r="E58" s="99">
        <v>81000</v>
      </c>
      <c r="F58" s="110">
        <f>'Đơn Đặt Hàng'!F53</f>
        <v>0</v>
      </c>
      <c r="G58" s="111">
        <f t="shared" si="1"/>
        <v>0</v>
      </c>
    </row>
    <row r="59" spans="1:7" ht="27" customHeight="1" x14ac:dyDescent="0.25">
      <c r="A59" s="91">
        <v>64</v>
      </c>
      <c r="B59" s="86" t="s">
        <v>15</v>
      </c>
      <c r="C59" s="91" t="s">
        <v>12</v>
      </c>
      <c r="D59" s="85" t="s">
        <v>22</v>
      </c>
      <c r="E59" s="99">
        <v>80000</v>
      </c>
      <c r="F59" s="110">
        <f>'Đơn Đặt Hàng'!F54</f>
        <v>0</v>
      </c>
      <c r="G59" s="111">
        <f t="shared" si="1"/>
        <v>0</v>
      </c>
    </row>
    <row r="60" spans="1:7" ht="27" customHeight="1" x14ac:dyDescent="0.25">
      <c r="A60" s="91" t="s">
        <v>48</v>
      </c>
      <c r="B60" s="86" t="s">
        <v>46</v>
      </c>
      <c r="C60" s="91" t="s">
        <v>12</v>
      </c>
      <c r="D60" s="85" t="s">
        <v>22</v>
      </c>
      <c r="E60" s="99">
        <v>72000</v>
      </c>
      <c r="F60" s="110">
        <f>'Đơn Đặt Hàng'!F55</f>
        <v>0</v>
      </c>
      <c r="G60" s="111">
        <f t="shared" si="1"/>
        <v>0</v>
      </c>
    </row>
    <row r="61" spans="1:7" ht="27" customHeight="1" x14ac:dyDescent="0.25">
      <c r="A61" s="91">
        <v>66</v>
      </c>
      <c r="B61" s="86" t="s">
        <v>17</v>
      </c>
      <c r="C61" s="91" t="s">
        <v>12</v>
      </c>
      <c r="D61" s="85" t="s">
        <v>13</v>
      </c>
      <c r="E61" s="99">
        <v>68000</v>
      </c>
      <c r="F61" s="110">
        <f>'Đơn Đặt Hàng'!F56</f>
        <v>0</v>
      </c>
      <c r="G61" s="111">
        <f t="shared" si="1"/>
        <v>0</v>
      </c>
    </row>
    <row r="62" spans="1:7" ht="27" customHeight="1" x14ac:dyDescent="0.25">
      <c r="A62" s="113" t="s">
        <v>144</v>
      </c>
      <c r="B62" s="113"/>
      <c r="C62" s="113"/>
      <c r="D62" s="113"/>
      <c r="E62" s="113"/>
      <c r="F62" s="106"/>
      <c r="G62" s="107"/>
    </row>
    <row r="63" spans="1:7" s="69" customFormat="1" ht="27" customHeight="1" x14ac:dyDescent="0.25">
      <c r="A63" s="91" t="s">
        <v>161</v>
      </c>
      <c r="B63" s="86" t="s">
        <v>140</v>
      </c>
      <c r="C63" s="91" t="s">
        <v>12</v>
      </c>
      <c r="D63" s="85" t="s">
        <v>13</v>
      </c>
      <c r="E63" s="99">
        <v>78000</v>
      </c>
      <c r="F63" s="110">
        <f>'Đơn Đặt Hàng'!F58</f>
        <v>0</v>
      </c>
      <c r="G63" s="111">
        <f t="shared" si="1"/>
        <v>0</v>
      </c>
    </row>
    <row r="64" spans="1:7" ht="27" customHeight="1" x14ac:dyDescent="0.25">
      <c r="A64" s="91" t="s">
        <v>49</v>
      </c>
      <c r="B64" s="86" t="s">
        <v>56</v>
      </c>
      <c r="C64" s="91" t="s">
        <v>12</v>
      </c>
      <c r="D64" s="85" t="s">
        <v>13</v>
      </c>
      <c r="E64" s="99">
        <v>78000</v>
      </c>
      <c r="F64" s="110">
        <f>'Đơn Đặt Hàng'!F59</f>
        <v>0</v>
      </c>
      <c r="G64" s="111">
        <f t="shared" si="1"/>
        <v>0</v>
      </c>
    </row>
    <row r="65" spans="1:7" ht="27" customHeight="1" x14ac:dyDescent="0.25">
      <c r="A65" s="91">
        <v>42</v>
      </c>
      <c r="B65" s="86" t="s">
        <v>14</v>
      </c>
      <c r="C65" s="91" t="s">
        <v>12</v>
      </c>
      <c r="D65" s="85" t="s">
        <v>13</v>
      </c>
      <c r="E65" s="99">
        <v>78000</v>
      </c>
      <c r="F65" s="110">
        <f>'Đơn Đặt Hàng'!F60</f>
        <v>0</v>
      </c>
      <c r="G65" s="111">
        <f t="shared" si="1"/>
        <v>0</v>
      </c>
    </row>
    <row r="66" spans="1:7" ht="27" customHeight="1" x14ac:dyDescent="0.25">
      <c r="A66" s="91">
        <v>43</v>
      </c>
      <c r="B66" s="86" t="s">
        <v>45</v>
      </c>
      <c r="C66" s="91" t="s">
        <v>12</v>
      </c>
      <c r="D66" s="85" t="s">
        <v>13</v>
      </c>
      <c r="E66" s="99">
        <v>76000</v>
      </c>
      <c r="F66" s="110">
        <f>'Đơn Đặt Hàng'!F61</f>
        <v>0</v>
      </c>
      <c r="G66" s="111">
        <f t="shared" si="1"/>
        <v>0</v>
      </c>
    </row>
    <row r="67" spans="1:7" ht="27" customHeight="1" x14ac:dyDescent="0.25">
      <c r="A67" s="91">
        <v>44</v>
      </c>
      <c r="B67" s="86" t="s">
        <v>15</v>
      </c>
      <c r="C67" s="91" t="s">
        <v>12</v>
      </c>
      <c r="D67" s="85" t="s">
        <v>13</v>
      </c>
      <c r="E67" s="99">
        <v>74000</v>
      </c>
      <c r="F67" s="110">
        <f>'Đơn Đặt Hàng'!F62</f>
        <v>0</v>
      </c>
      <c r="G67" s="111">
        <f t="shared" si="1"/>
        <v>0</v>
      </c>
    </row>
    <row r="68" spans="1:7" ht="27" customHeight="1" x14ac:dyDescent="0.25">
      <c r="A68" s="91" t="s">
        <v>162</v>
      </c>
      <c r="B68" s="86" t="s">
        <v>145</v>
      </c>
      <c r="C68" s="91" t="s">
        <v>12</v>
      </c>
      <c r="D68" s="85" t="s">
        <v>13</v>
      </c>
      <c r="E68" s="99">
        <v>70000</v>
      </c>
      <c r="F68" s="110">
        <f>'Đơn Đặt Hàng'!F63</f>
        <v>0</v>
      </c>
      <c r="G68" s="111">
        <f t="shared" si="1"/>
        <v>0</v>
      </c>
    </row>
    <row r="69" spans="1:7" ht="27" customHeight="1" x14ac:dyDescent="0.25">
      <c r="A69" s="91">
        <v>46</v>
      </c>
      <c r="B69" s="86" t="s">
        <v>17</v>
      </c>
      <c r="C69" s="91" t="s">
        <v>12</v>
      </c>
      <c r="D69" s="85" t="s">
        <v>13</v>
      </c>
      <c r="E69" s="99">
        <v>64000</v>
      </c>
      <c r="F69" s="110">
        <f>'Đơn Đặt Hàng'!F64</f>
        <v>0</v>
      </c>
      <c r="G69" s="111">
        <f t="shared" si="1"/>
        <v>0</v>
      </c>
    </row>
    <row r="70" spans="1:7" ht="27" customHeight="1" x14ac:dyDescent="0.25">
      <c r="A70" s="91">
        <v>47</v>
      </c>
      <c r="B70" s="86" t="s">
        <v>18</v>
      </c>
      <c r="C70" s="91" t="s">
        <v>12</v>
      </c>
      <c r="D70" s="85" t="s">
        <v>13</v>
      </c>
      <c r="E70" s="99">
        <v>64000</v>
      </c>
      <c r="F70" s="110">
        <f>'Đơn Đặt Hàng'!F65</f>
        <v>0</v>
      </c>
      <c r="G70" s="111">
        <f t="shared" si="1"/>
        <v>0</v>
      </c>
    </row>
    <row r="71" spans="1:7" ht="27" customHeight="1" x14ac:dyDescent="0.25">
      <c r="A71" s="91" t="s">
        <v>50</v>
      </c>
      <c r="B71" s="86" t="s">
        <v>20</v>
      </c>
      <c r="C71" s="91" t="s">
        <v>12</v>
      </c>
      <c r="D71" s="85" t="s">
        <v>13</v>
      </c>
      <c r="E71" s="99">
        <v>64000</v>
      </c>
      <c r="F71" s="110">
        <f>'Đơn Đặt Hàng'!F66</f>
        <v>0</v>
      </c>
      <c r="G71" s="111">
        <f t="shared" si="1"/>
        <v>0</v>
      </c>
    </row>
    <row r="72" spans="1:7" ht="27" customHeight="1" x14ac:dyDescent="0.25">
      <c r="A72" s="91">
        <v>49</v>
      </c>
      <c r="B72" s="86" t="s">
        <v>19</v>
      </c>
      <c r="C72" s="91" t="s">
        <v>12</v>
      </c>
      <c r="D72" s="85" t="s">
        <v>13</v>
      </c>
      <c r="E72" s="99">
        <v>64000</v>
      </c>
      <c r="F72" s="110">
        <f>'Đơn Đặt Hàng'!F67</f>
        <v>0</v>
      </c>
      <c r="G72" s="111">
        <f t="shared" si="1"/>
        <v>0</v>
      </c>
    </row>
    <row r="73" spans="1:7" ht="30" customHeight="1" x14ac:dyDescent="0.25">
      <c r="A73" s="91" t="s">
        <v>163</v>
      </c>
      <c r="B73" s="86" t="s">
        <v>140</v>
      </c>
      <c r="C73" s="91" t="s">
        <v>74</v>
      </c>
      <c r="D73" s="85" t="s">
        <v>13</v>
      </c>
      <c r="E73" s="99">
        <v>69000</v>
      </c>
      <c r="F73" s="110">
        <f>'Đơn Đặt Hàng'!F68</f>
        <v>0</v>
      </c>
      <c r="G73" s="111">
        <f t="shared" si="1"/>
        <v>0</v>
      </c>
    </row>
    <row r="74" spans="1:7" ht="27" customHeight="1" x14ac:dyDescent="0.25">
      <c r="A74" s="100">
        <v>34</v>
      </c>
      <c r="B74" s="86" t="s">
        <v>15</v>
      </c>
      <c r="C74" s="91" t="s">
        <v>74</v>
      </c>
      <c r="D74" s="85" t="s">
        <v>13</v>
      </c>
      <c r="E74" s="101">
        <v>69000</v>
      </c>
      <c r="F74" s="110">
        <f>'Đơn Đặt Hàng'!F69</f>
        <v>0</v>
      </c>
      <c r="G74" s="111">
        <f t="shared" si="1"/>
        <v>0</v>
      </c>
    </row>
    <row r="75" spans="1:7" ht="27" customHeight="1" x14ac:dyDescent="0.25">
      <c r="A75" s="100" t="s">
        <v>51</v>
      </c>
      <c r="B75" s="86" t="s">
        <v>46</v>
      </c>
      <c r="C75" s="91" t="s">
        <v>74</v>
      </c>
      <c r="D75" s="85" t="s">
        <v>13</v>
      </c>
      <c r="E75" s="101">
        <v>66000</v>
      </c>
      <c r="F75" s="110">
        <f>'Đơn Đặt Hàng'!F70</f>
        <v>0</v>
      </c>
      <c r="G75" s="111">
        <f t="shared" si="1"/>
        <v>0</v>
      </c>
    </row>
    <row r="76" spans="1:7" ht="27" customHeight="1" x14ac:dyDescent="0.25">
      <c r="A76" s="100" t="s">
        <v>164</v>
      </c>
      <c r="B76" s="86" t="s">
        <v>142</v>
      </c>
      <c r="C76" s="91" t="s">
        <v>74</v>
      </c>
      <c r="D76" s="85" t="s">
        <v>13</v>
      </c>
      <c r="E76" s="101">
        <v>65000</v>
      </c>
      <c r="F76" s="110">
        <f>'Đơn Đặt Hàng'!F71</f>
        <v>0</v>
      </c>
      <c r="G76" s="111">
        <f t="shared" si="1"/>
        <v>0</v>
      </c>
    </row>
    <row r="77" spans="1:7" ht="27" customHeight="1" x14ac:dyDescent="0.25">
      <c r="A77" s="100" t="s">
        <v>52</v>
      </c>
      <c r="B77" s="86" t="s">
        <v>146</v>
      </c>
      <c r="C77" s="91" t="s">
        <v>74</v>
      </c>
      <c r="D77" s="85" t="s">
        <v>13</v>
      </c>
      <c r="E77" s="101">
        <v>61000</v>
      </c>
      <c r="F77" s="110">
        <f>'Đơn Đặt Hàng'!F72</f>
        <v>0</v>
      </c>
      <c r="G77" s="111">
        <f t="shared" si="1"/>
        <v>0</v>
      </c>
    </row>
    <row r="78" spans="1:7" ht="27" customHeight="1" x14ac:dyDescent="0.25">
      <c r="A78" s="100">
        <v>36</v>
      </c>
      <c r="B78" s="86" t="s">
        <v>17</v>
      </c>
      <c r="C78" s="91" t="s">
        <v>74</v>
      </c>
      <c r="D78" s="85" t="s">
        <v>13</v>
      </c>
      <c r="E78" s="101">
        <v>58000</v>
      </c>
      <c r="F78" s="110">
        <f>'Đơn Đặt Hàng'!F73</f>
        <v>0</v>
      </c>
      <c r="G78" s="111">
        <f t="shared" si="1"/>
        <v>0</v>
      </c>
    </row>
    <row r="79" spans="1:7" ht="27" customHeight="1" x14ac:dyDescent="0.25">
      <c r="A79" s="100">
        <v>37</v>
      </c>
      <c r="B79" s="86" t="s">
        <v>18</v>
      </c>
      <c r="C79" s="91" t="s">
        <v>74</v>
      </c>
      <c r="D79" s="85" t="s">
        <v>13</v>
      </c>
      <c r="E79" s="101">
        <v>58000</v>
      </c>
      <c r="F79" s="110">
        <f>'Đơn Đặt Hàng'!F74</f>
        <v>0</v>
      </c>
      <c r="G79" s="111">
        <f t="shared" si="1"/>
        <v>0</v>
      </c>
    </row>
    <row r="80" spans="1:7" ht="27" customHeight="1" x14ac:dyDescent="0.25">
      <c r="A80" s="100" t="s">
        <v>53</v>
      </c>
      <c r="B80" s="86" t="s">
        <v>57</v>
      </c>
      <c r="C80" s="91" t="s">
        <v>74</v>
      </c>
      <c r="D80" s="85" t="s">
        <v>13</v>
      </c>
      <c r="E80" s="101">
        <v>58000</v>
      </c>
      <c r="F80" s="110">
        <f>'Đơn Đặt Hàng'!F75</f>
        <v>0</v>
      </c>
      <c r="G80" s="111">
        <f t="shared" si="1"/>
        <v>0</v>
      </c>
    </row>
    <row r="81" spans="1:7" ht="27" customHeight="1" x14ac:dyDescent="0.25">
      <c r="A81" s="100" t="s">
        <v>54</v>
      </c>
      <c r="B81" s="86" t="s">
        <v>20</v>
      </c>
      <c r="C81" s="91" t="s">
        <v>74</v>
      </c>
      <c r="D81" s="85" t="s">
        <v>13</v>
      </c>
      <c r="E81" s="101">
        <v>58000</v>
      </c>
      <c r="F81" s="110">
        <f>'Đơn Đặt Hàng'!F76</f>
        <v>0</v>
      </c>
      <c r="G81" s="111">
        <f t="shared" si="1"/>
        <v>0</v>
      </c>
    </row>
    <row r="82" spans="1:7" ht="27" customHeight="1" x14ac:dyDescent="0.25">
      <c r="A82" s="100" t="s">
        <v>55</v>
      </c>
      <c r="B82" s="86" t="s">
        <v>16</v>
      </c>
      <c r="C82" s="91" t="s">
        <v>74</v>
      </c>
      <c r="D82" s="85" t="s">
        <v>13</v>
      </c>
      <c r="E82" s="101">
        <v>58000</v>
      </c>
      <c r="F82" s="110">
        <f>'Đơn Đặt Hàng'!F77</f>
        <v>0</v>
      </c>
      <c r="G82" s="111">
        <f t="shared" si="1"/>
        <v>0</v>
      </c>
    </row>
    <row r="83" spans="1:7" ht="27" customHeight="1" x14ac:dyDescent="0.25">
      <c r="A83" s="112" t="s">
        <v>147</v>
      </c>
      <c r="B83" s="112"/>
      <c r="C83" s="112"/>
      <c r="D83" s="112"/>
      <c r="E83" s="114"/>
      <c r="F83" s="106"/>
      <c r="G83" s="107"/>
    </row>
    <row r="84" spans="1:7" ht="27" customHeight="1" x14ac:dyDescent="0.25">
      <c r="A84" s="85" t="s">
        <v>159</v>
      </c>
      <c r="B84" s="86" t="s">
        <v>70</v>
      </c>
      <c r="C84" s="85" t="s">
        <v>12</v>
      </c>
      <c r="D84" s="85" t="s">
        <v>21</v>
      </c>
      <c r="E84" s="102">
        <v>79000</v>
      </c>
      <c r="F84" s="110">
        <f>'Đơn Đặt Hàng'!F79</f>
        <v>0</v>
      </c>
      <c r="G84" s="111">
        <f t="shared" ref="G84:G105" si="2">E84*F84</f>
        <v>0</v>
      </c>
    </row>
    <row r="85" spans="1:7" ht="27" customHeight="1" x14ac:dyDescent="0.25">
      <c r="A85" s="85" t="s">
        <v>160</v>
      </c>
      <c r="B85" s="86" t="s">
        <v>23</v>
      </c>
      <c r="C85" s="85" t="s">
        <v>12</v>
      </c>
      <c r="D85" s="85" t="s">
        <v>21</v>
      </c>
      <c r="E85" s="102">
        <v>79000</v>
      </c>
      <c r="F85" s="110">
        <f>'Đơn Đặt Hàng'!F80</f>
        <v>0</v>
      </c>
      <c r="G85" s="111">
        <f t="shared" si="2"/>
        <v>0</v>
      </c>
    </row>
    <row r="86" spans="1:7" ht="27" customHeight="1" x14ac:dyDescent="0.25">
      <c r="A86" s="112" t="s">
        <v>148</v>
      </c>
      <c r="B86" s="112"/>
      <c r="C86" s="112"/>
      <c r="D86" s="112"/>
      <c r="E86" s="114"/>
      <c r="F86" s="106"/>
      <c r="G86" s="107"/>
    </row>
    <row r="87" spans="1:7" ht="27" customHeight="1" x14ac:dyDescent="0.25">
      <c r="A87" s="85" t="s">
        <v>58</v>
      </c>
      <c r="B87" s="86" t="s">
        <v>23</v>
      </c>
      <c r="C87" s="85" t="s">
        <v>12</v>
      </c>
      <c r="D87" s="85" t="s">
        <v>22</v>
      </c>
      <c r="E87" s="102">
        <v>64000</v>
      </c>
      <c r="F87" s="110">
        <f>'Đơn Đặt Hàng'!F82</f>
        <v>0</v>
      </c>
      <c r="G87" s="111">
        <f t="shared" si="2"/>
        <v>0</v>
      </c>
    </row>
    <row r="88" spans="1:7" ht="27" customHeight="1" x14ac:dyDescent="0.25">
      <c r="A88" s="85" t="s">
        <v>59</v>
      </c>
      <c r="B88" s="86" t="s">
        <v>149</v>
      </c>
      <c r="C88" s="85" t="s">
        <v>12</v>
      </c>
      <c r="D88" s="85" t="s">
        <v>22</v>
      </c>
      <c r="E88" s="102">
        <v>64000</v>
      </c>
      <c r="F88" s="110">
        <f>'Đơn Đặt Hàng'!F83</f>
        <v>0</v>
      </c>
      <c r="G88" s="111">
        <f t="shared" si="2"/>
        <v>0</v>
      </c>
    </row>
    <row r="89" spans="1:7" ht="27" customHeight="1" x14ac:dyDescent="0.25">
      <c r="A89" s="85" t="s">
        <v>62</v>
      </c>
      <c r="B89" s="86" t="s">
        <v>72</v>
      </c>
      <c r="C89" s="85" t="s">
        <v>74</v>
      </c>
      <c r="D89" s="85" t="s">
        <v>22</v>
      </c>
      <c r="E89" s="102">
        <v>62000</v>
      </c>
      <c r="F89" s="110">
        <f>'Đơn Đặt Hàng'!F84</f>
        <v>0</v>
      </c>
      <c r="G89" s="111">
        <f t="shared" si="2"/>
        <v>0</v>
      </c>
    </row>
    <row r="90" spans="1:7" ht="27" customHeight="1" x14ac:dyDescent="0.25">
      <c r="A90" s="85" t="s">
        <v>156</v>
      </c>
      <c r="B90" s="86" t="s">
        <v>44</v>
      </c>
      <c r="C90" s="85" t="s">
        <v>74</v>
      </c>
      <c r="D90" s="85" t="s">
        <v>22</v>
      </c>
      <c r="E90" s="102">
        <v>57000</v>
      </c>
      <c r="F90" s="110">
        <f>'Đơn Đặt Hàng'!F85</f>
        <v>0</v>
      </c>
      <c r="G90" s="111">
        <f t="shared" si="2"/>
        <v>0</v>
      </c>
    </row>
    <row r="91" spans="1:7" ht="27" customHeight="1" x14ac:dyDescent="0.25">
      <c r="A91" s="85" t="s">
        <v>61</v>
      </c>
      <c r="B91" s="86" t="s">
        <v>24</v>
      </c>
      <c r="C91" s="85" t="s">
        <v>74</v>
      </c>
      <c r="D91" s="85" t="s">
        <v>22</v>
      </c>
      <c r="E91" s="102">
        <v>57000</v>
      </c>
      <c r="F91" s="110">
        <f>'Đơn Đặt Hàng'!F86</f>
        <v>0</v>
      </c>
      <c r="G91" s="111">
        <f t="shared" si="2"/>
        <v>0</v>
      </c>
    </row>
    <row r="92" spans="1:7" ht="27" customHeight="1" x14ac:dyDescent="0.25">
      <c r="A92" s="85" t="s">
        <v>157</v>
      </c>
      <c r="B92" s="86" t="s">
        <v>150</v>
      </c>
      <c r="C92" s="85" t="s">
        <v>74</v>
      </c>
      <c r="D92" s="85" t="s">
        <v>22</v>
      </c>
      <c r="E92" s="102">
        <v>56000</v>
      </c>
      <c r="F92" s="110">
        <f>'Đơn Đặt Hàng'!F87</f>
        <v>0</v>
      </c>
      <c r="G92" s="111">
        <f t="shared" si="2"/>
        <v>0</v>
      </c>
    </row>
    <row r="93" spans="1:7" ht="27" customHeight="1" x14ac:dyDescent="0.25">
      <c r="A93" s="85" t="s">
        <v>158</v>
      </c>
      <c r="B93" s="86" t="s">
        <v>71</v>
      </c>
      <c r="C93" s="85" t="s">
        <v>74</v>
      </c>
      <c r="D93" s="85" t="s">
        <v>22</v>
      </c>
      <c r="E93" s="102">
        <v>56000</v>
      </c>
      <c r="F93" s="110">
        <f>'Đơn Đặt Hàng'!F88</f>
        <v>0</v>
      </c>
      <c r="G93" s="111">
        <f t="shared" si="2"/>
        <v>0</v>
      </c>
    </row>
    <row r="94" spans="1:7" ht="27" customHeight="1" x14ac:dyDescent="0.25">
      <c r="A94" s="85" t="s">
        <v>60</v>
      </c>
      <c r="B94" s="86" t="s">
        <v>149</v>
      </c>
      <c r="C94" s="85" t="s">
        <v>74</v>
      </c>
      <c r="D94" s="85" t="s">
        <v>22</v>
      </c>
      <c r="E94" s="102">
        <v>56000</v>
      </c>
      <c r="F94" s="110">
        <f>'Đơn Đặt Hàng'!F89</f>
        <v>0</v>
      </c>
      <c r="G94" s="111">
        <f t="shared" si="2"/>
        <v>0</v>
      </c>
    </row>
    <row r="95" spans="1:7" ht="27" customHeight="1" x14ac:dyDescent="0.25">
      <c r="A95" s="112" t="s">
        <v>151</v>
      </c>
      <c r="B95" s="112"/>
      <c r="C95" s="112"/>
      <c r="D95" s="112"/>
      <c r="E95" s="114"/>
      <c r="F95" s="106"/>
      <c r="G95" s="107"/>
    </row>
    <row r="96" spans="1:7" ht="27" customHeight="1" x14ac:dyDescent="0.25">
      <c r="A96" s="85" t="s">
        <v>64</v>
      </c>
      <c r="B96" s="86" t="s">
        <v>73</v>
      </c>
      <c r="C96" s="85" t="s">
        <v>74</v>
      </c>
      <c r="D96" s="85" t="s">
        <v>22</v>
      </c>
      <c r="E96" s="102">
        <v>53000</v>
      </c>
      <c r="F96" s="110">
        <f>'Đơn Đặt Hàng'!F91</f>
        <v>0</v>
      </c>
      <c r="G96" s="111">
        <f t="shared" si="2"/>
        <v>0</v>
      </c>
    </row>
    <row r="97" spans="1:7" ht="27" customHeight="1" x14ac:dyDescent="0.25">
      <c r="A97" s="85" t="s">
        <v>65</v>
      </c>
      <c r="B97" s="86" t="s">
        <v>152</v>
      </c>
      <c r="C97" s="85" t="s">
        <v>74</v>
      </c>
      <c r="D97" s="85" t="s">
        <v>13</v>
      </c>
      <c r="E97" s="102">
        <v>53000</v>
      </c>
      <c r="F97" s="110">
        <f>'Đơn Đặt Hàng'!F92</f>
        <v>0</v>
      </c>
      <c r="G97" s="111">
        <f t="shared" si="2"/>
        <v>0</v>
      </c>
    </row>
    <row r="98" spans="1:7" ht="27" customHeight="1" x14ac:dyDescent="0.25">
      <c r="A98" s="85" t="s">
        <v>154</v>
      </c>
      <c r="B98" s="86" t="s">
        <v>70</v>
      </c>
      <c r="C98" s="85" t="s">
        <v>74</v>
      </c>
      <c r="D98" s="85" t="s">
        <v>13</v>
      </c>
      <c r="E98" s="102">
        <v>53000</v>
      </c>
      <c r="F98" s="110">
        <f>'Đơn Đặt Hàng'!F93</f>
        <v>0</v>
      </c>
      <c r="G98" s="111">
        <f t="shared" si="2"/>
        <v>0</v>
      </c>
    </row>
    <row r="99" spans="1:7" ht="27" customHeight="1" x14ac:dyDescent="0.25">
      <c r="A99" s="85" t="s">
        <v>155</v>
      </c>
      <c r="B99" s="86" t="s">
        <v>23</v>
      </c>
      <c r="C99" s="85" t="s">
        <v>74</v>
      </c>
      <c r="D99" s="85" t="s">
        <v>13</v>
      </c>
      <c r="E99" s="102">
        <v>51000</v>
      </c>
      <c r="F99" s="110">
        <f>'Đơn Đặt Hàng'!F94</f>
        <v>0</v>
      </c>
      <c r="G99" s="111">
        <f t="shared" si="2"/>
        <v>0</v>
      </c>
    </row>
    <row r="100" spans="1:7" ht="27" customHeight="1" x14ac:dyDescent="0.25">
      <c r="A100" s="85" t="s">
        <v>63</v>
      </c>
      <c r="B100" s="86" t="s">
        <v>153</v>
      </c>
      <c r="C100" s="85" t="s">
        <v>74</v>
      </c>
      <c r="D100" s="85" t="s">
        <v>13</v>
      </c>
      <c r="E100" s="102">
        <v>51000</v>
      </c>
      <c r="F100" s="110">
        <f>'Đơn Đặt Hàng'!F95</f>
        <v>0</v>
      </c>
      <c r="G100" s="111">
        <f t="shared" si="2"/>
        <v>0</v>
      </c>
    </row>
    <row r="101" spans="1:7" ht="27" customHeight="1" x14ac:dyDescent="0.25">
      <c r="A101" s="112" t="s">
        <v>75</v>
      </c>
      <c r="B101" s="112"/>
      <c r="C101" s="112"/>
      <c r="D101" s="112"/>
      <c r="E101" s="114"/>
      <c r="F101" s="106"/>
      <c r="G101" s="107"/>
    </row>
    <row r="102" spans="1:7" ht="27" customHeight="1" x14ac:dyDescent="0.25">
      <c r="A102" s="85" t="s">
        <v>66</v>
      </c>
      <c r="B102" s="86" t="s">
        <v>15</v>
      </c>
      <c r="C102" s="85" t="s">
        <v>12</v>
      </c>
      <c r="D102" s="85" t="s">
        <v>13</v>
      </c>
      <c r="E102" s="102">
        <v>84000</v>
      </c>
      <c r="F102" s="110">
        <f>'Đơn Đặt Hàng'!F97</f>
        <v>0</v>
      </c>
      <c r="G102" s="111">
        <f t="shared" si="2"/>
        <v>0</v>
      </c>
    </row>
    <row r="103" spans="1:7" ht="30" customHeight="1" x14ac:dyDescent="0.25">
      <c r="A103" s="85" t="s">
        <v>67</v>
      </c>
      <c r="B103" s="86" t="s">
        <v>76</v>
      </c>
      <c r="C103" s="85" t="s">
        <v>12</v>
      </c>
      <c r="D103" s="85" t="s">
        <v>13</v>
      </c>
      <c r="E103" s="102">
        <v>75000</v>
      </c>
      <c r="F103" s="110">
        <f>'Đơn Đặt Hàng'!F98</f>
        <v>0</v>
      </c>
      <c r="G103" s="111">
        <f t="shared" si="2"/>
        <v>0</v>
      </c>
    </row>
    <row r="104" spans="1:7" ht="27" customHeight="1" x14ac:dyDescent="0.25">
      <c r="A104" s="91" t="s">
        <v>68</v>
      </c>
      <c r="B104" s="95" t="s">
        <v>77</v>
      </c>
      <c r="C104" s="91" t="s">
        <v>74</v>
      </c>
      <c r="D104" s="85" t="s">
        <v>13</v>
      </c>
      <c r="E104" s="99">
        <v>70000</v>
      </c>
      <c r="F104" s="110">
        <f>'Đơn Đặt Hàng'!F99</f>
        <v>0</v>
      </c>
      <c r="G104" s="111">
        <f t="shared" si="2"/>
        <v>0</v>
      </c>
    </row>
    <row r="105" spans="1:7" ht="27" customHeight="1" x14ac:dyDescent="0.25">
      <c r="A105" s="85" t="s">
        <v>69</v>
      </c>
      <c r="B105" s="86" t="s">
        <v>76</v>
      </c>
      <c r="C105" s="85" t="s">
        <v>74</v>
      </c>
      <c r="D105" s="85" t="s">
        <v>13</v>
      </c>
      <c r="E105" s="102">
        <v>70000</v>
      </c>
      <c r="F105" s="110">
        <f>'Đơn Đặt Hàng'!F100</f>
        <v>0</v>
      </c>
      <c r="G105" s="111">
        <f t="shared" si="2"/>
        <v>0</v>
      </c>
    </row>
    <row r="106" spans="1:7" ht="21.9" customHeight="1" x14ac:dyDescent="0.25">
      <c r="A106" s="49"/>
      <c r="B106" s="50"/>
      <c r="C106" s="50"/>
      <c r="D106" s="50"/>
      <c r="E106" s="145" t="s">
        <v>1</v>
      </c>
      <c r="F106" s="146">
        <f>SUM(F19:F105)</f>
        <v>0</v>
      </c>
      <c r="G106" s="147">
        <f>SUM(G19:G105)</f>
        <v>0</v>
      </c>
    </row>
    <row r="107" spans="1:7" ht="21.9" customHeight="1" x14ac:dyDescent="0.25">
      <c r="A107" s="51"/>
      <c r="B107" s="52"/>
      <c r="C107" s="52"/>
      <c r="D107" s="53"/>
      <c r="E107" s="148" t="s">
        <v>0</v>
      </c>
      <c r="F107" s="149"/>
      <c r="G107" s="150">
        <f>'Đơn Đặt Hàng'!G102</f>
        <v>0</v>
      </c>
    </row>
    <row r="108" spans="1:7" ht="21.9" customHeight="1" x14ac:dyDescent="0.25">
      <c r="A108" s="54"/>
      <c r="B108" s="52"/>
      <c r="C108" s="52"/>
      <c r="D108" s="55"/>
      <c r="E108" s="148" t="s">
        <v>2</v>
      </c>
      <c r="F108" s="149"/>
      <c r="G108" s="151">
        <f>G106*(1-G107)</f>
        <v>0</v>
      </c>
    </row>
    <row r="109" spans="1:7" ht="21.9" customHeight="1" x14ac:dyDescent="0.25">
      <c r="A109" s="70"/>
      <c r="B109" s="71"/>
      <c r="C109" s="71"/>
      <c r="D109" s="72"/>
      <c r="E109" s="73"/>
      <c r="F109" s="73"/>
      <c r="G109" s="74"/>
    </row>
    <row r="110" spans="1:7" ht="21.9" customHeight="1" x14ac:dyDescent="0.25">
      <c r="A110" s="140" t="s">
        <v>31</v>
      </c>
      <c r="B110" s="140"/>
      <c r="C110" s="71"/>
      <c r="D110" s="140" t="s">
        <v>32</v>
      </c>
      <c r="E110" s="140"/>
      <c r="F110" s="140"/>
      <c r="G110" s="140"/>
    </row>
    <row r="111" spans="1:7" ht="54" customHeight="1" x14ac:dyDescent="0.25">
      <c r="A111" s="75" t="s">
        <v>37</v>
      </c>
      <c r="B111" s="76"/>
      <c r="C111" s="71"/>
      <c r="D111" s="142"/>
      <c r="E111" s="142"/>
      <c r="F111" s="142"/>
      <c r="G111" s="142"/>
    </row>
    <row r="112" spans="1:7" ht="54" customHeight="1" x14ac:dyDescent="0.25">
      <c r="A112" s="75" t="s">
        <v>26</v>
      </c>
      <c r="B112" s="77"/>
      <c r="C112" s="71"/>
      <c r="D112" s="142"/>
      <c r="E112" s="142"/>
      <c r="F112" s="142"/>
      <c r="G112" s="142"/>
    </row>
    <row r="113" spans="1:7" ht="19.8" customHeight="1" x14ac:dyDescent="0.25">
      <c r="A113" s="75" t="s">
        <v>38</v>
      </c>
      <c r="B113" s="77"/>
      <c r="C113" s="71"/>
      <c r="D113" s="142"/>
      <c r="E113" s="142"/>
      <c r="F113" s="142"/>
      <c r="G113" s="142"/>
    </row>
    <row r="114" spans="1:7" ht="19.8" customHeight="1" x14ac:dyDescent="0.25">
      <c r="A114" s="75" t="s">
        <v>39</v>
      </c>
      <c r="B114" s="77"/>
      <c r="C114" s="71"/>
      <c r="D114" s="142"/>
      <c r="E114" s="142"/>
      <c r="F114" s="142"/>
      <c r="G114" s="142"/>
    </row>
    <row r="115" spans="1:7" ht="19.8" customHeight="1" x14ac:dyDescent="0.25">
      <c r="A115" s="71"/>
      <c r="B115" s="71"/>
      <c r="C115" s="71"/>
      <c r="D115" s="78"/>
      <c r="E115" s="78"/>
      <c r="F115" s="78"/>
      <c r="G115" s="78"/>
    </row>
    <row r="116" spans="1:7" ht="18" customHeight="1" x14ac:dyDescent="0.25">
      <c r="A116" s="58"/>
      <c r="B116" s="71"/>
      <c r="C116" s="71"/>
      <c r="D116" s="79"/>
      <c r="E116" s="79"/>
      <c r="F116" s="79"/>
      <c r="G116" s="79"/>
    </row>
    <row r="117" spans="1:7" s="81" customFormat="1" ht="18" customHeight="1" x14ac:dyDescent="0.3">
      <c r="A117" s="141" t="s">
        <v>33</v>
      </c>
      <c r="B117" s="141"/>
      <c r="C117" s="80"/>
      <c r="D117" s="143" t="s">
        <v>34</v>
      </c>
      <c r="E117" s="143"/>
      <c r="F117" s="143"/>
      <c r="G117" s="143"/>
    </row>
    <row r="118" spans="1:7" s="83" customFormat="1" ht="18" customHeight="1" x14ac:dyDescent="0.25">
      <c r="A118" s="139" t="s">
        <v>3</v>
      </c>
      <c r="B118" s="139"/>
      <c r="C118" s="82"/>
      <c r="D118" s="144" t="s">
        <v>3</v>
      </c>
      <c r="E118" s="144"/>
      <c r="F118" s="144"/>
      <c r="G118" s="144"/>
    </row>
    <row r="119" spans="1:7" ht="18" customHeight="1" x14ac:dyDescent="0.25">
      <c r="A119" s="84"/>
      <c r="B119" s="84"/>
      <c r="C119" s="84"/>
      <c r="D119" s="71"/>
      <c r="E119" s="71"/>
      <c r="F119" s="71"/>
      <c r="G119" s="71"/>
    </row>
    <row r="120" spans="1:7" ht="18" customHeight="1" x14ac:dyDescent="0.25">
      <c r="A120" s="58"/>
      <c r="B120" s="71"/>
      <c r="C120" s="71"/>
      <c r="D120" s="71"/>
      <c r="E120" s="71"/>
      <c r="F120" s="71"/>
      <c r="G120" s="71"/>
    </row>
    <row r="121" spans="1:7" ht="18" customHeight="1" x14ac:dyDescent="0.25">
      <c r="A121" s="58"/>
      <c r="B121" s="71"/>
      <c r="C121" s="71"/>
      <c r="D121" s="71"/>
      <c r="E121" s="71"/>
      <c r="F121" s="71"/>
      <c r="G121" s="71"/>
    </row>
    <row r="122" spans="1:7" ht="18" customHeight="1" x14ac:dyDescent="0.25">
      <c r="A122" s="58"/>
      <c r="B122" s="71"/>
      <c r="C122" s="71"/>
      <c r="D122" s="71"/>
      <c r="E122" s="71"/>
      <c r="F122" s="71"/>
      <c r="G122" s="71"/>
    </row>
    <row r="123" spans="1:7" ht="18" customHeight="1" x14ac:dyDescent="0.25">
      <c r="A123" s="58"/>
      <c r="B123" s="71"/>
      <c r="C123" s="71"/>
      <c r="D123" s="71"/>
      <c r="E123" s="71"/>
      <c r="F123" s="71"/>
      <c r="G123" s="71"/>
    </row>
    <row r="124" spans="1:7" ht="18" customHeight="1" x14ac:dyDescent="0.25">
      <c r="A124" s="58"/>
      <c r="B124" s="71"/>
      <c r="C124" s="71"/>
      <c r="D124" s="71"/>
      <c r="E124" s="71"/>
      <c r="F124" s="71"/>
      <c r="G124" s="71"/>
    </row>
    <row r="125" spans="1:7" ht="4.5" customHeight="1" x14ac:dyDescent="0.25">
      <c r="A125" s="58"/>
      <c r="B125" s="71"/>
      <c r="C125" s="71"/>
      <c r="D125" s="71"/>
      <c r="E125" s="71"/>
      <c r="F125" s="71"/>
      <c r="G125" s="71"/>
    </row>
  </sheetData>
  <autoFilter ref="A17:G108" xr:uid="{00000000-0009-0000-0000-000001000000}">
    <filterColumn colId="2" showButton="0"/>
  </autoFilter>
  <mergeCells count="32">
    <mergeCell ref="E108:F108"/>
    <mergeCell ref="E107:F107"/>
    <mergeCell ref="A44:E44"/>
    <mergeCell ref="A49:E49"/>
    <mergeCell ref="A56:E56"/>
    <mergeCell ref="A118:B118"/>
    <mergeCell ref="A110:B110"/>
    <mergeCell ref="D110:G110"/>
    <mergeCell ref="A117:B117"/>
    <mergeCell ref="D111:G114"/>
    <mergeCell ref="D117:G117"/>
    <mergeCell ref="D118:G118"/>
    <mergeCell ref="C10:F10"/>
    <mergeCell ref="C11:F11"/>
    <mergeCell ref="C12:F12"/>
    <mergeCell ref="C13:F13"/>
    <mergeCell ref="A18:E18"/>
    <mergeCell ref="C14:F14"/>
    <mergeCell ref="C15:F15"/>
    <mergeCell ref="D6:E6"/>
    <mergeCell ref="A8:G8"/>
    <mergeCell ref="B9:E9"/>
    <mergeCell ref="A1:G1"/>
    <mergeCell ref="A2:G2"/>
    <mergeCell ref="A3:G3"/>
    <mergeCell ref="A4:G4"/>
    <mergeCell ref="A5:G5"/>
    <mergeCell ref="A62:E62"/>
    <mergeCell ref="A83:E83"/>
    <mergeCell ref="A86:E86"/>
    <mergeCell ref="A95:E95"/>
    <mergeCell ref="A101:E101"/>
  </mergeCells>
  <phoneticPr fontId="15" type="noConversion"/>
  <hyperlinks>
    <hyperlink ref="A3:G3" location="'Đơn Đặt Hàng'!A1" display="Tel : 0902 389 519" xr:uid="{00000000-0004-0000-0100-000002000000}"/>
  </hyperlinks>
  <pageMargins left="0.3" right="0" top="0" bottom="0" header="0" footer="0"/>
  <pageSetup paperSize="9" scale="76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Đơn Đặt Hàng</vt:lpstr>
      <vt:lpstr>Phiếu Giao Hàng</vt:lpstr>
      <vt:lpstr>'Đơn Đặt Hàng'!Print_Area</vt:lpstr>
      <vt:lpstr>'Phiếu Giao Hàng'!Print_Area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Việt  Cường</cp:lastModifiedBy>
  <cp:lastPrinted>2024-08-16T05:57:29Z</cp:lastPrinted>
  <dcterms:created xsi:type="dcterms:W3CDTF">2014-07-18T11:25:26Z</dcterms:created>
  <dcterms:modified xsi:type="dcterms:W3CDTF">2025-07-16T14:43:00Z</dcterms:modified>
</cp:coreProperties>
</file>